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22116" windowHeight="9024"/>
  </bookViews>
  <sheets>
    <sheet name="Effort" sheetId="1" r:id="rId1"/>
    <sheet name="Espèces" sheetId="3" r:id="rId2"/>
    <sheet name="Martin Aubé" sheetId="4" r:id="rId3"/>
  </sheets>
  <calcPr calcId="145621"/>
</workbook>
</file>

<file path=xl/calcChain.xml><?xml version="1.0" encoding="utf-8"?>
<calcChain xmlns="http://schemas.openxmlformats.org/spreadsheetml/2006/main">
  <c r="C159" i="1" l="1"/>
  <c r="D159" i="1"/>
  <c r="G130" i="1"/>
  <c r="C15" i="1"/>
  <c r="C120" i="1" l="1"/>
  <c r="C50" i="1" l="1"/>
  <c r="C125" i="1" l="1"/>
  <c r="B126" i="1"/>
  <c r="B125" i="1"/>
  <c r="B114" i="1" l="1"/>
  <c r="B26" i="1" l="1"/>
  <c r="B25" i="1"/>
  <c r="C95" i="1" l="1"/>
  <c r="C130" i="1" l="1"/>
  <c r="E159" i="3" l="1"/>
  <c r="B149" i="1" l="1"/>
  <c r="B74" i="1"/>
  <c r="B34" i="1"/>
  <c r="C9" i="1" l="1"/>
  <c r="B9" i="1" s="1"/>
  <c r="B156" i="1"/>
  <c r="C155" i="1"/>
  <c r="B155" i="1" s="1"/>
  <c r="B146" i="1"/>
  <c r="C145" i="1"/>
  <c r="B145" i="1" s="1"/>
  <c r="B141" i="1"/>
  <c r="C140" i="1"/>
  <c r="B140" i="1" s="1"/>
  <c r="B136" i="1"/>
  <c r="C135" i="1"/>
  <c r="B135" i="1" s="1"/>
  <c r="B131" i="1"/>
  <c r="B130" i="1"/>
  <c r="B121" i="1"/>
  <c r="B111" i="1"/>
  <c r="C110" i="1"/>
  <c r="B110" i="1" s="1"/>
  <c r="B106" i="1"/>
  <c r="C105" i="1"/>
  <c r="B105" i="1" s="1"/>
  <c r="B101" i="1"/>
  <c r="B116" i="1" s="1"/>
  <c r="C100" i="1"/>
  <c r="B86" i="1"/>
  <c r="C85" i="1"/>
  <c r="B85" i="1" s="1"/>
  <c r="B96" i="1"/>
  <c r="B95" i="1"/>
  <c r="B91" i="1"/>
  <c r="C90" i="1"/>
  <c r="B90" i="1" s="1"/>
  <c r="B81" i="1"/>
  <c r="C80" i="1"/>
  <c r="B80" i="1" s="1"/>
  <c r="B71" i="1"/>
  <c r="C70" i="1"/>
  <c r="B70" i="1" s="1"/>
  <c r="B66" i="1"/>
  <c r="C65" i="1"/>
  <c r="B65" i="1" s="1"/>
  <c r="B61" i="1"/>
  <c r="B76" i="1" s="1"/>
  <c r="C60" i="1"/>
  <c r="B60" i="1" s="1"/>
  <c r="B75" i="1" s="1"/>
  <c r="B56" i="1"/>
  <c r="C55" i="1"/>
  <c r="B55" i="1" s="1"/>
  <c r="B51" i="1"/>
  <c r="B50" i="1"/>
  <c r="B46" i="1"/>
  <c r="C45" i="1"/>
  <c r="B45" i="1" s="1"/>
  <c r="B41" i="1"/>
  <c r="C40" i="1"/>
  <c r="B40" i="1" s="1"/>
  <c r="B31" i="1"/>
  <c r="C30" i="1"/>
  <c r="B30" i="1" s="1"/>
  <c r="B21" i="1"/>
  <c r="C20" i="1"/>
  <c r="B20" i="1" s="1"/>
  <c r="B16" i="1"/>
  <c r="B15" i="1"/>
  <c r="B10" i="1"/>
  <c r="B5" i="1"/>
  <c r="C4" i="1"/>
  <c r="B36" i="1" l="1"/>
  <c r="B35" i="1"/>
  <c r="B4" i="1"/>
  <c r="B151" i="1"/>
  <c r="B150" i="1"/>
  <c r="B100" i="1"/>
  <c r="B115" i="1" s="1"/>
</calcChain>
</file>

<file path=xl/sharedStrings.xml><?xml version="1.0" encoding="utf-8"?>
<sst xmlns="http://schemas.openxmlformats.org/spreadsheetml/2006/main" count="488" uniqueCount="283">
  <si>
    <t>Alain P. Tremblay, Nicole Messier</t>
  </si>
  <si>
    <t>Amy Jane Lawes</t>
  </si>
  <si>
    <t>Colette Blanchette (1)</t>
  </si>
  <si>
    <t>Colette Blanchette (2)</t>
  </si>
  <si>
    <t>Colette Blanchette (3)</t>
  </si>
  <si>
    <t>Danielle Gélinas</t>
  </si>
  <si>
    <t>Daniel St-Hilaire</t>
  </si>
  <si>
    <t>Frédéric Bédard</t>
  </si>
  <si>
    <t>Jean-Pierre Artigau</t>
  </si>
  <si>
    <t>Jean-Serge Vincent</t>
  </si>
  <si>
    <t>Lynda Noel et Mario St-Gelais</t>
  </si>
  <si>
    <t>Monique Boivin (1)</t>
  </si>
  <si>
    <t>Monique Boivin (2)</t>
  </si>
  <si>
    <t>Monique Boivin (3)</t>
  </si>
  <si>
    <t>Monique Boivin (4)</t>
  </si>
  <si>
    <t>Forêt Chantegrive, rue Louise-Campagna, près de rue des Bécassines</t>
  </si>
  <si>
    <t>Sentier des Voyageurs, rue Bégin</t>
  </si>
  <si>
    <t>Prison de Hull, rue Saint-François, Hull</t>
  </si>
  <si>
    <t>Francine Leduc (1)</t>
  </si>
  <si>
    <t>Francine Leduc (2)</t>
  </si>
  <si>
    <t>Francine Leduc (3)</t>
  </si>
  <si>
    <r>
      <t xml:space="preserve">Campus UQO, </t>
    </r>
    <r>
      <rPr>
        <b/>
        <sz val="9"/>
        <color rgb="FF000000"/>
        <rFont val="Calibri"/>
        <family val="2"/>
        <scheme val="minor"/>
      </rPr>
      <t>boul. Alexandre-Taché, Hull</t>
    </r>
  </si>
  <si>
    <t>Gilles Seutin</t>
  </si>
  <si>
    <t>Ferme Moore, Hull</t>
  </si>
  <si>
    <t>Yannick Blanchette</t>
  </si>
  <si>
    <t>Rue de l'Oie blanche, Gatineau</t>
  </si>
  <si>
    <t>Boul. Lucerne et rue Royale, Hull</t>
  </si>
  <si>
    <t>Rue de Bourgogne, Touraine</t>
  </si>
  <si>
    <t>Ch. Younger et Sauvé, Val-des-Monts</t>
  </si>
  <si>
    <t>Rue Barette, Hull</t>
  </si>
  <si>
    <t>Boul. Maloney et rue Dupuis, Gatineau</t>
  </si>
  <si>
    <t>Baie McLaurin, Gatineau</t>
  </si>
  <si>
    <t>Parc Marlene Goyet, Gatineau</t>
  </si>
  <si>
    <t>Boul. des Trembles, Hull</t>
  </si>
  <si>
    <t>Rue Connaught, Hull</t>
  </si>
  <si>
    <t>Prom. Ovale, Aylmer</t>
  </si>
  <si>
    <t>Rue Bourgeau Sud, Aylmer</t>
  </si>
  <si>
    <t>Rue de St-Malo, Aylmer</t>
  </si>
  <si>
    <t>Rue du Pavillon, Aylmer</t>
  </si>
  <si>
    <t>Ch. Baillie, Hollowglen, Chelsea</t>
  </si>
  <si>
    <t>Edgar Prudhomme</t>
  </si>
  <si>
    <t>Parc régional de Beauharnois-Salaberry--Secteur Salaberry Ouest, Salaberry-de-Valleyfield</t>
  </si>
  <si>
    <t>Ch. Fer-à-Cheval- Sentier des Libellules, Gatineau</t>
  </si>
  <si>
    <t>Daniel Toussaint</t>
  </si>
  <si>
    <t>Marais de Touraine</t>
  </si>
  <si>
    <t>Bernache du Canada</t>
  </si>
  <si>
    <t>Canard branchu</t>
  </si>
  <si>
    <t>Canard colvert</t>
  </si>
  <si>
    <t>Canard noir</t>
  </si>
  <si>
    <t>Sarcelle d’hiver</t>
  </si>
  <si>
    <t>Fuligule à collier</t>
  </si>
  <si>
    <t>Fuligule milouinan</t>
  </si>
  <si>
    <t>Petit Fuligule</t>
  </si>
  <si>
    <t>Macreuse à bec jaune</t>
  </si>
  <si>
    <t>Harelde kakawi</t>
  </si>
  <si>
    <t>Petit Garrot</t>
  </si>
  <si>
    <t>Garrot à œil d’or</t>
  </si>
  <si>
    <t>Harle couronné</t>
  </si>
  <si>
    <t>Grand Harle</t>
  </si>
  <si>
    <t>Harle huppé</t>
  </si>
  <si>
    <t>Plongeon huard</t>
  </si>
  <si>
    <t>Grèbe jougris</t>
  </si>
  <si>
    <t>Goéland à bec cerclé</t>
  </si>
  <si>
    <t>Goéland argenté</t>
  </si>
  <si>
    <t>Goéland marin</t>
  </si>
  <si>
    <t>Grand Héron</t>
  </si>
  <si>
    <t>Gélinotte huppée</t>
  </si>
  <si>
    <t>Dindon sauvage</t>
  </si>
  <si>
    <t>Pigeon biset</t>
  </si>
  <si>
    <t>Tourterelle triste</t>
  </si>
  <si>
    <t>Pic mineur</t>
  </si>
  <si>
    <t>Pic chevelu</t>
  </si>
  <si>
    <t>Grand Pic</t>
  </si>
  <si>
    <t>Geai bleu</t>
  </si>
  <si>
    <t>Corneille d’Amérique</t>
  </si>
  <si>
    <t>Grand Corbeau</t>
  </si>
  <si>
    <t>Merle d’Amérique</t>
  </si>
  <si>
    <t>Mésange à tête noire</t>
  </si>
  <si>
    <t>Sittelle à poitrine rousse</t>
  </si>
  <si>
    <t>Sittelle à poitrine blanche</t>
  </si>
  <si>
    <t>Grimpereau brun</t>
  </si>
  <si>
    <t>Plectrophane des neiges</t>
  </si>
  <si>
    <t>Bruant hudsonien</t>
  </si>
  <si>
    <t>Junco ardoisé</t>
  </si>
  <si>
    <t>Roselin familier</t>
  </si>
  <si>
    <t>Chardonneret jaune</t>
  </si>
  <si>
    <t>Cardinal rouge</t>
  </si>
  <si>
    <t>Étourneau sansonnet</t>
  </si>
  <si>
    <t>Anatidae</t>
  </si>
  <si>
    <t>Gavidae</t>
  </si>
  <si>
    <t>Podicipedidae</t>
  </si>
  <si>
    <t>Laridae</t>
  </si>
  <si>
    <t>Ardeidae</t>
  </si>
  <si>
    <t>Phasianidae</t>
  </si>
  <si>
    <t>Columbidae</t>
  </si>
  <si>
    <t>Picidae</t>
  </si>
  <si>
    <t>Corvidae</t>
  </si>
  <si>
    <t>Turdidae</t>
  </si>
  <si>
    <t>Paridae</t>
  </si>
  <si>
    <t>Sittidae</t>
  </si>
  <si>
    <t>Certhidae</t>
  </si>
  <si>
    <t>Calcariidae</t>
  </si>
  <si>
    <t>Passerellidae</t>
  </si>
  <si>
    <t>Fringillidae</t>
  </si>
  <si>
    <t>Sturnidae</t>
  </si>
  <si>
    <t>Cardinalidae</t>
  </si>
  <si>
    <t>Cormoran à aigrettes</t>
  </si>
  <si>
    <t>Phalacrocoracidae</t>
  </si>
  <si>
    <t>Falconidae</t>
  </si>
  <si>
    <t>Crécerelle d'Amérique</t>
  </si>
  <si>
    <t>Passeridae</t>
  </si>
  <si>
    <t>Moineau domestique</t>
  </si>
  <si>
    <t>Bruant chanteur</t>
  </si>
  <si>
    <t>Sizerin flammé</t>
  </si>
  <si>
    <t>Icteridae</t>
  </si>
  <si>
    <t>Carouge à épaulettes</t>
  </si>
  <si>
    <t>Oie des neiges</t>
  </si>
  <si>
    <t>x</t>
  </si>
  <si>
    <t>Bec-croisé des sapins</t>
  </si>
  <si>
    <t>Jaseur boréal</t>
  </si>
  <si>
    <t>Bombycillidae</t>
  </si>
  <si>
    <t>Accipitridae</t>
  </si>
  <si>
    <t>Pygargue à tête blanche</t>
  </si>
  <si>
    <t>Buse à queue rousse</t>
  </si>
  <si>
    <t>Laniidae</t>
  </si>
  <si>
    <t>Pie-grièche boréale</t>
  </si>
  <si>
    <t>Alcedinidae</t>
  </si>
  <si>
    <t>Martin-pêcheur d'Amérique</t>
  </si>
  <si>
    <t>Charadriidae</t>
  </si>
  <si>
    <t>Strigidae</t>
  </si>
  <si>
    <t>Regulidae</t>
  </si>
  <si>
    <t>Troglodytidae</t>
  </si>
  <si>
    <t>Motacillidae</t>
  </si>
  <si>
    <t>Parulidae</t>
  </si>
  <si>
    <t>Pipit d'Amérique</t>
  </si>
  <si>
    <t>Faucon émerillon</t>
  </si>
  <si>
    <t>Bruant à couronne blanche</t>
  </si>
  <si>
    <t>Épervier de Cooper</t>
  </si>
  <si>
    <t>Bruant à gorge blanche</t>
  </si>
  <si>
    <t>Gros-bec errant</t>
  </si>
  <si>
    <t>Canard pilet</t>
  </si>
  <si>
    <t>Durbec des sapins</t>
  </si>
  <si>
    <t>Hybride Garrot à œil d'or x Harle couronné</t>
  </si>
  <si>
    <t>Paruline à collier</t>
  </si>
  <si>
    <t>Paruline à croupion jaune</t>
  </si>
  <si>
    <t>Grive solitaire</t>
  </si>
  <si>
    <t>Colette Blanchette</t>
  </si>
  <si>
    <t>Roitelet à couronne dorée</t>
  </si>
  <si>
    <t>1 nov.</t>
  </si>
  <si>
    <t>2 nov.</t>
  </si>
  <si>
    <t>10 nov.</t>
  </si>
  <si>
    <t>Faucon pèlerin</t>
  </si>
  <si>
    <t>Pic à ventre roux</t>
  </si>
  <si>
    <t>Edgar Prud'Homme</t>
  </si>
  <si>
    <t>Quiscale bronzé</t>
  </si>
  <si>
    <t>3 nov.</t>
  </si>
  <si>
    <t>Busard des marais</t>
  </si>
  <si>
    <t>5 nov.</t>
  </si>
  <si>
    <t>Buse pattue</t>
  </si>
  <si>
    <t>Amy Jane Lawes; Edgar Prud'Homme</t>
  </si>
  <si>
    <t>Plusieurs observateurs</t>
  </si>
  <si>
    <t>Roselin pourpré</t>
  </si>
  <si>
    <t>Troglodyte de Caroline</t>
  </si>
  <si>
    <t>Roitelet à couronne rubis</t>
  </si>
  <si>
    <t>7 nov.</t>
  </si>
  <si>
    <t>Sizerin blanchâtre</t>
  </si>
  <si>
    <t>Tarin des pins</t>
  </si>
  <si>
    <t>Quiscale rouilleux</t>
  </si>
  <si>
    <t>Louise Chénier</t>
  </si>
  <si>
    <t>9 nov.</t>
  </si>
  <si>
    <t>Bruant fauve</t>
  </si>
  <si>
    <t>Épervier brun</t>
  </si>
  <si>
    <t>Nombre de listes</t>
  </si>
  <si>
    <t>Heures passées</t>
  </si>
  <si>
    <t>Distance parcourue</t>
  </si>
  <si>
    <t>Total Monique Boivin</t>
  </si>
  <si>
    <t>Total Louise Chénier</t>
  </si>
  <si>
    <t>Louise Chénier (3)</t>
  </si>
  <si>
    <t>Louise Chénier (2)</t>
  </si>
  <si>
    <t>Louise Chénier (1)</t>
  </si>
  <si>
    <t xml:space="preserve">8 nov. </t>
  </si>
  <si>
    <t>5 nov., 13 nov.</t>
  </si>
  <si>
    <t>13 nov.</t>
  </si>
  <si>
    <t>Ferme Moore, entrée des Jonquilles</t>
  </si>
  <si>
    <t>14 nov.</t>
  </si>
  <si>
    <t>Amy Jane Lawes; Jean-Pierre Artigau</t>
  </si>
  <si>
    <t>Alain P. Tremblay</t>
  </si>
  <si>
    <t>4 nov.</t>
  </si>
  <si>
    <t>6 nov.</t>
  </si>
  <si>
    <t>Conservatoire, boul. Alexandre-Taché, Hull</t>
  </si>
  <si>
    <t>Jaseur d'Amérique</t>
  </si>
  <si>
    <t>17 nov.</t>
  </si>
  <si>
    <t>Rue Saint-Dominique et Gabriel-Lacasse, Hull</t>
  </si>
  <si>
    <t>20 nov.</t>
  </si>
  <si>
    <t>Total Colette Blanchette</t>
  </si>
  <si>
    <t>8 nov., 18 nov.</t>
  </si>
  <si>
    <t>Décompte maximal</t>
  </si>
  <si>
    <t>Auteurs du décompte maximal</t>
  </si>
  <si>
    <t>Date</t>
  </si>
  <si>
    <t>Décompte des espèces</t>
  </si>
  <si>
    <t>Espèces</t>
  </si>
  <si>
    <t>Avicourse de novembre 2020, résultats</t>
  </si>
  <si>
    <t>Nombre total d'espèces</t>
  </si>
  <si>
    <t>21 nov.</t>
  </si>
  <si>
    <t>Aigle royal</t>
  </si>
  <si>
    <t>Alain P. Tremblay et N. Messier</t>
  </si>
  <si>
    <t>22 nov.</t>
  </si>
  <si>
    <t>L. Noel et M. St-Gelais</t>
  </si>
  <si>
    <t>1 nov., 6 nov.</t>
  </si>
  <si>
    <t>Grand total, kilomètres</t>
  </si>
  <si>
    <t>Grand total, heures</t>
  </si>
  <si>
    <t>Total kilomètres</t>
  </si>
  <si>
    <t>7 nov., 20 nov.</t>
  </si>
  <si>
    <t>Alain P. Tremblay et N. Messier; Amy Jane Lawes</t>
  </si>
  <si>
    <t>C. Mathieu et R. Bisson</t>
  </si>
  <si>
    <t>C. Mathieu et R. Bisson; Frédéric Bédard</t>
  </si>
  <si>
    <t>C. Mathieu et R. Bisson; Alain P. Tremblay et N. Messier</t>
  </si>
  <si>
    <t>Frédéric Bédard; C. Mathieu et R. Bisson</t>
  </si>
  <si>
    <t>Alain P. Tremblay et N. Messier; C. Mathieu et R. Bisson</t>
  </si>
  <si>
    <t>Carolle Mathieu et Réal Bisson</t>
  </si>
  <si>
    <t>19 nov.</t>
  </si>
  <si>
    <t>Une partie de la troupe revue plusieurs fois au même endroit</t>
  </si>
  <si>
    <t>18 nov.</t>
  </si>
  <si>
    <t>26 nov.</t>
  </si>
  <si>
    <t>Observés à différents endroits sur un parcours de 5,1 km, bonne estimation</t>
  </si>
  <si>
    <t>Martin Aubé</t>
  </si>
  <si>
    <t>29 nov.</t>
  </si>
  <si>
    <t>A ) 8 nov., Parc Brébeuf, 15:00-16:00 (1 hre ), 1 KM</t>
  </si>
  <si>
    <t>B) 16 nov., Parc Brébeuf, 8:40-9:10 (30 min ), 1 KM</t>
  </si>
  <si>
    <t>C) 24 nov, parc Moussette et ferme Moore, 7:30-9:00 ( 1 h 30), 5 KM</t>
  </si>
  <si>
    <t>D) 26 nov, parc Moussette et Brébeuf, 14::30-1500 ( 30 min ), 1.5 KM</t>
  </si>
  <si>
    <t>E) 27 nov., rue Prévost, 14-00-14:15 ( 15 min ), 0.5 KM</t>
  </si>
  <si>
    <t>Canard colvert.               A) 0.    B) 0.      C). 4.    D) 7.         E) 0</t>
  </si>
  <si>
    <t>Petit Fuligule.                  A) 0.    B) 2.      C) 0.      D) 3.        E) 0</t>
  </si>
  <si>
    <t>Cormoran à aigrettes.    A) 0.    B) 2       C) 0.       D) 0.       E) 0</t>
  </si>
  <si>
    <t>16 nov., Parc Brébeuf, 8:40-9:10 (30 min), 1 km</t>
  </si>
  <si>
    <t>8 nov., Parc Brébeuf, 15:00-16:00 (1 h ), 1 km</t>
  </si>
  <si>
    <t>24 nov, parc Moussette et ferme Moore, 7:30-9:00 (1 h 30), 5 km</t>
  </si>
  <si>
    <t>26 nov, parc Moussette et Brébeuf, 14:30-1500 ( 30 min ), 1,5 km</t>
  </si>
  <si>
    <t>27 nov., rue Prévost, 14-00-14:15 (15 min ), 0,5 km</t>
  </si>
  <si>
    <t>Grand corbeau</t>
  </si>
  <si>
    <t>Sittelle à poit. blanche</t>
  </si>
  <si>
    <t>9 espèces</t>
  </si>
  <si>
    <t>14 espèces</t>
  </si>
  <si>
    <t>18 espèces</t>
  </si>
  <si>
    <t>7 espèces</t>
  </si>
  <si>
    <t>1 espèce</t>
  </si>
  <si>
    <t>Canard souchet</t>
  </si>
  <si>
    <t>Rivière des Outaouais près du ch. du Fer-à-cheval et sentier des Libellules</t>
  </si>
  <si>
    <t>4 nov., 13 nov.</t>
  </si>
  <si>
    <t>Le même individu observé plusieurs fois.</t>
  </si>
  <si>
    <t>Amy Jane Lawes, Frédéric Bédard</t>
  </si>
  <si>
    <t>20 nov., 21 nov.</t>
  </si>
  <si>
    <t>Petite Nyctale</t>
  </si>
  <si>
    <t>Trouvée par Hervé Tremblay.</t>
  </si>
  <si>
    <t>19 nov., 19 nov.</t>
  </si>
  <si>
    <t>23 nov.</t>
  </si>
  <si>
    <t>Grand-Duc d'Amérique</t>
  </si>
  <si>
    <t>28 nov.</t>
  </si>
  <si>
    <t>Hulule.</t>
  </si>
  <si>
    <t>19 traversant une zone ouverte + 11 observés ailleurs.</t>
  </si>
  <si>
    <t>Canard d'Amérique</t>
  </si>
  <si>
    <t>Au fond de la baie Simard près de la zone de quenouilles.</t>
  </si>
  <si>
    <t>Edgar Prud'Homme, Daniel St-Hilaire</t>
  </si>
  <si>
    <t>Un individu observé à des mangeoires à plusieurs reprises. Un autre observé par Daniel St-Hilaire le 30 nov.</t>
  </si>
  <si>
    <t>1 plusieurs fois; 1 le 30 nov.</t>
  </si>
  <si>
    <t>10 nov., 30 nov.</t>
  </si>
  <si>
    <t>Dans les deux cas, secteur parc du lac Leamy, sur le H de l'enseigne de l'hôtel Hilton.</t>
  </si>
  <si>
    <t>Adultes.</t>
  </si>
  <si>
    <t>Petit-Duc maculé</t>
  </si>
  <si>
    <t>Monique Boivin</t>
  </si>
  <si>
    <t>Femelle.</t>
  </si>
  <si>
    <t>Observées dans les champs de maïs.</t>
  </si>
  <si>
    <t>E. Prud'Homme; Alain P. Tremblay et N. Messier</t>
  </si>
  <si>
    <t>C. Mathieu et R. Bisson; F. Bédard</t>
  </si>
  <si>
    <t>C. Mathieu et R. Bisson; Frédéric Bédard; L. Noël et M. St-Gelais</t>
  </si>
  <si>
    <t>Total Francine Leduc</t>
  </si>
  <si>
    <t>Total minutes</t>
  </si>
  <si>
    <t>Gilles Seutin; C. Mathieu et R. Bisson</t>
  </si>
  <si>
    <t>4 nov., 29 nov.</t>
  </si>
  <si>
    <t>Pour la première fois en 3 mois de présence, 2 individus qui interagissent comme un couple.</t>
  </si>
  <si>
    <t>Bec-croisé bifascié</t>
  </si>
  <si>
    <t>6 nov., 20 nov.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</si>
</sst>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)\ _$_ ;_ * \(#,##0.00\)\ _$_ ;_ * &quot;-&quot;??_)\ _$_ ;_ @_ 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4" fillId="0" borderId="0" xfId="0" applyFont="1"/>
    <xf numFmtId="0" fontId="7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0" fillId="0" borderId="0" xfId="0" applyAlignment="1">
      <alignment vertical="justify"/>
    </xf>
    <xf numFmtId="0" fontId="5" fillId="0" borderId="0" xfId="0" applyFont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10" fillId="0" borderId="0" xfId="0" applyFont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Alignment="1">
      <alignment horizontal="left" vertical="top"/>
    </xf>
    <xf numFmtId="0" fontId="2" fillId="0" borderId="3" xfId="0" applyFont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2" fontId="0" fillId="2" borderId="3" xfId="0" applyNumberFormat="1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/>
    <xf numFmtId="0" fontId="0" fillId="2" borderId="3" xfId="0" applyFill="1" applyBorder="1" applyAlignment="1">
      <alignment horizontal="center"/>
    </xf>
    <xf numFmtId="0" fontId="0" fillId="3" borderId="3" xfId="0" applyFon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" fontId="0" fillId="2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Border="1"/>
    <xf numFmtId="2" fontId="0" fillId="0" borderId="3" xfId="0" applyNumberFormat="1" applyFill="1" applyBorder="1" applyAlignment="1">
      <alignment horizontal="center"/>
    </xf>
    <xf numFmtId="43" fontId="4" fillId="4" borderId="4" xfId="1" applyFont="1" applyFill="1" applyBorder="1" applyAlignment="1">
      <alignment horizontal="center" vertical="center" wrapText="1"/>
    </xf>
    <xf numFmtId="43" fontId="0" fillId="4" borderId="4" xfId="1" applyFont="1" applyFill="1" applyBorder="1" applyAlignment="1">
      <alignment horizontal="center"/>
    </xf>
    <xf numFmtId="43" fontId="4" fillId="0" borderId="4" xfId="1" applyFont="1" applyBorder="1" applyAlignment="1">
      <alignment horizontal="center" vertical="center" wrapText="1"/>
    </xf>
    <xf numFmtId="43" fontId="0" fillId="0" borderId="4" xfId="1" applyFont="1" applyBorder="1" applyAlignment="1">
      <alignment horizontal="center"/>
    </xf>
    <xf numFmtId="43" fontId="0" fillId="0" borderId="4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9"/>
  <sheetViews>
    <sheetView tabSelected="1" topLeftCell="A130" zoomScale="85" zoomScaleNormal="85" workbookViewId="0">
      <selection activeCell="E159" sqref="E159"/>
    </sheetView>
  </sheetViews>
  <sheetFormatPr baseColWidth="10" defaultRowHeight="14.4" x14ac:dyDescent="0.3"/>
  <cols>
    <col min="1" max="1" width="19.109375" customWidth="1"/>
    <col min="2" max="2" width="26.21875" customWidth="1"/>
    <col min="3" max="3" width="13.88671875" style="46" customWidth="1"/>
    <col min="4" max="4" width="12" style="48" customWidth="1"/>
    <col min="5" max="5" width="15.44140625" style="49" customWidth="1"/>
    <col min="6" max="6" width="11.5546875" style="43"/>
  </cols>
  <sheetData>
    <row r="1" spans="1:5" ht="28.8" x14ac:dyDescent="0.3">
      <c r="A1" s="1"/>
      <c r="C1" s="45" t="s">
        <v>277</v>
      </c>
      <c r="D1" s="47" t="s">
        <v>211</v>
      </c>
    </row>
    <row r="2" spans="1:5" ht="36" x14ac:dyDescent="0.3">
      <c r="A2" s="5" t="s">
        <v>0</v>
      </c>
      <c r="B2" s="28" t="s">
        <v>41</v>
      </c>
    </row>
    <row r="3" spans="1:5" x14ac:dyDescent="0.3">
      <c r="A3" s="8" t="s">
        <v>172</v>
      </c>
      <c r="B3" s="29">
        <v>13</v>
      </c>
    </row>
    <row r="4" spans="1:5" x14ac:dyDescent="0.3">
      <c r="A4" s="8" t="s">
        <v>173</v>
      </c>
      <c r="B4" s="30">
        <f>SUM(C4/60)</f>
        <v>6.2666666666666666</v>
      </c>
      <c r="C4" s="46">
        <f>SUM(E4:Z4)</f>
        <v>376</v>
      </c>
      <c r="E4" s="49">
        <v>376</v>
      </c>
    </row>
    <row r="5" spans="1:5" x14ac:dyDescent="0.3">
      <c r="A5" s="8" t="s">
        <v>174</v>
      </c>
      <c r="B5" s="30">
        <f>SUM(C5:Z5)</f>
        <v>15.11</v>
      </c>
      <c r="D5" s="48">
        <v>15.11</v>
      </c>
    </row>
    <row r="6" spans="1:5" x14ac:dyDescent="0.3">
      <c r="A6" s="5"/>
      <c r="B6" s="31"/>
    </row>
    <row r="7" spans="1:5" ht="24" x14ac:dyDescent="0.3">
      <c r="A7" s="5" t="s">
        <v>1</v>
      </c>
      <c r="B7" s="28" t="s">
        <v>28</v>
      </c>
    </row>
    <row r="8" spans="1:5" x14ac:dyDescent="0.3">
      <c r="A8" s="8" t="s">
        <v>172</v>
      </c>
      <c r="B8" s="29">
        <v>15</v>
      </c>
    </row>
    <row r="9" spans="1:5" x14ac:dyDescent="0.3">
      <c r="A9" s="8" t="s">
        <v>173</v>
      </c>
      <c r="B9" s="30">
        <f>SUM(C9/60)</f>
        <v>15.883333333333333</v>
      </c>
      <c r="C9" s="46">
        <f>SUM(E9:Z9)</f>
        <v>953</v>
      </c>
      <c r="E9" s="49">
        <v>953</v>
      </c>
    </row>
    <row r="10" spans="1:5" x14ac:dyDescent="0.3">
      <c r="A10" s="8" t="s">
        <v>174</v>
      </c>
      <c r="B10" s="30">
        <f>SUM(C10:Z10)</f>
        <v>45.9</v>
      </c>
      <c r="D10" s="48">
        <v>45.9</v>
      </c>
    </row>
    <row r="11" spans="1:5" x14ac:dyDescent="0.3">
      <c r="A11" s="8"/>
      <c r="B11" s="32"/>
    </row>
    <row r="12" spans="1:5" x14ac:dyDescent="0.3">
      <c r="A12" s="8"/>
      <c r="B12" s="32"/>
    </row>
    <row r="13" spans="1:5" ht="24" x14ac:dyDescent="0.3">
      <c r="A13" s="5" t="s">
        <v>219</v>
      </c>
      <c r="B13" s="28" t="s">
        <v>29</v>
      </c>
    </row>
    <row r="14" spans="1:5" x14ac:dyDescent="0.3">
      <c r="A14" s="8" t="s">
        <v>172</v>
      </c>
      <c r="B14" s="29">
        <v>48</v>
      </c>
    </row>
    <row r="15" spans="1:5" x14ac:dyDescent="0.3">
      <c r="A15" s="8" t="s">
        <v>173</v>
      </c>
      <c r="B15" s="30">
        <f>SUM(C15/60)</f>
        <v>37.616666666666667</v>
      </c>
      <c r="C15" s="46">
        <f>SUM(E15:Z15)</f>
        <v>2257</v>
      </c>
      <c r="E15" s="49">
        <v>2257</v>
      </c>
    </row>
    <row r="16" spans="1:5" x14ac:dyDescent="0.3">
      <c r="A16" s="8" t="s">
        <v>174</v>
      </c>
      <c r="B16" s="33">
        <f>SUM(C16:Z16)</f>
        <v>73.03</v>
      </c>
      <c r="D16" s="48">
        <v>73.03</v>
      </c>
    </row>
    <row r="17" spans="1:5" x14ac:dyDescent="0.3">
      <c r="A17" s="8"/>
      <c r="B17" s="32"/>
    </row>
    <row r="18" spans="1:5" ht="24" x14ac:dyDescent="0.3">
      <c r="A18" s="5" t="s">
        <v>2</v>
      </c>
      <c r="B18" s="28" t="s">
        <v>30</v>
      </c>
    </row>
    <row r="19" spans="1:5" x14ac:dyDescent="0.3">
      <c r="A19" s="8" t="s">
        <v>172</v>
      </c>
      <c r="B19" s="34">
        <v>4</v>
      </c>
    </row>
    <row r="20" spans="1:5" x14ac:dyDescent="0.3">
      <c r="A20" s="8" t="s">
        <v>173</v>
      </c>
      <c r="B20" s="35">
        <f>SUM(C20/60)</f>
        <v>8.0833333333333339</v>
      </c>
      <c r="C20" s="46">
        <f>SUM(E20:Z20)</f>
        <v>485</v>
      </c>
      <c r="E20" s="49">
        <v>485</v>
      </c>
    </row>
    <row r="21" spans="1:5" x14ac:dyDescent="0.3">
      <c r="A21" s="8" t="s">
        <v>174</v>
      </c>
      <c r="B21" s="35">
        <f>SUM(C21:Z21)</f>
        <v>7.9</v>
      </c>
      <c r="D21" s="48">
        <v>7.9</v>
      </c>
    </row>
    <row r="22" spans="1:5" x14ac:dyDescent="0.3">
      <c r="A22" s="8"/>
      <c r="B22" s="32"/>
    </row>
    <row r="23" spans="1:5" x14ac:dyDescent="0.3">
      <c r="A23" s="5" t="s">
        <v>3</v>
      </c>
      <c r="B23" s="28" t="s">
        <v>31</v>
      </c>
    </row>
    <row r="24" spans="1:5" x14ac:dyDescent="0.3">
      <c r="A24" s="8" t="s">
        <v>172</v>
      </c>
      <c r="B24" s="34"/>
    </row>
    <row r="25" spans="1:5" x14ac:dyDescent="0.3">
      <c r="A25" s="8" t="s">
        <v>173</v>
      </c>
      <c r="B25" s="35">
        <f>SUM(C25/60)</f>
        <v>0</v>
      </c>
    </row>
    <row r="26" spans="1:5" x14ac:dyDescent="0.3">
      <c r="A26" s="8" t="s">
        <v>174</v>
      </c>
      <c r="B26" s="35">
        <f>SUM(C26:Z26)</f>
        <v>0</v>
      </c>
    </row>
    <row r="27" spans="1:5" x14ac:dyDescent="0.3">
      <c r="A27" s="8"/>
      <c r="B27" s="32"/>
    </row>
    <row r="28" spans="1:5" x14ac:dyDescent="0.3">
      <c r="A28" s="5" t="s">
        <v>4</v>
      </c>
      <c r="B28" s="28" t="s">
        <v>32</v>
      </c>
    </row>
    <row r="29" spans="1:5" x14ac:dyDescent="0.3">
      <c r="A29" s="8" t="s">
        <v>172</v>
      </c>
      <c r="B29" s="34">
        <v>1</v>
      </c>
    </row>
    <row r="30" spans="1:5" x14ac:dyDescent="0.3">
      <c r="A30" s="8" t="s">
        <v>173</v>
      </c>
      <c r="B30" s="35">
        <f>SUM(C30/60)</f>
        <v>1.6666666666666667</v>
      </c>
      <c r="C30" s="46">
        <f>SUM(E30:Z30)</f>
        <v>100</v>
      </c>
      <c r="E30" s="49">
        <v>100</v>
      </c>
    </row>
    <row r="31" spans="1:5" x14ac:dyDescent="0.3">
      <c r="A31" s="8" t="s">
        <v>174</v>
      </c>
      <c r="B31" s="35">
        <f>SUM(C31:Z31)</f>
        <v>1.5</v>
      </c>
      <c r="D31" s="48">
        <v>1.5</v>
      </c>
    </row>
    <row r="32" spans="1:5" x14ac:dyDescent="0.3">
      <c r="A32" s="8"/>
      <c r="B32" s="36"/>
    </row>
    <row r="33" spans="1:5" x14ac:dyDescent="0.3">
      <c r="A33" s="5" t="s">
        <v>194</v>
      </c>
      <c r="B33" s="36"/>
    </row>
    <row r="34" spans="1:5" x14ac:dyDescent="0.3">
      <c r="A34" s="8" t="s">
        <v>172</v>
      </c>
      <c r="B34" s="37">
        <f>SUM(B19+B24+B29)</f>
        <v>5</v>
      </c>
      <c r="D34" s="46"/>
    </row>
    <row r="35" spans="1:5" x14ac:dyDescent="0.3">
      <c r="A35" s="8" t="s">
        <v>173</v>
      </c>
      <c r="B35" s="30">
        <f>SUM(B20+B25+B30)</f>
        <v>9.75</v>
      </c>
      <c r="D35" s="46"/>
    </row>
    <row r="36" spans="1:5" x14ac:dyDescent="0.3">
      <c r="A36" s="8" t="s">
        <v>174</v>
      </c>
      <c r="B36" s="30">
        <f>SUM(B21+B26+B31)</f>
        <v>9.4</v>
      </c>
      <c r="D36" s="46"/>
    </row>
    <row r="37" spans="1:5" x14ac:dyDescent="0.3">
      <c r="A37" s="8"/>
      <c r="B37" s="32"/>
    </row>
    <row r="38" spans="1:5" x14ac:dyDescent="0.3">
      <c r="A38" s="5" t="s">
        <v>5</v>
      </c>
      <c r="B38" s="28" t="s">
        <v>33</v>
      </c>
    </row>
    <row r="39" spans="1:5" x14ac:dyDescent="0.3">
      <c r="A39" s="8" t="s">
        <v>172</v>
      </c>
      <c r="B39" s="29">
        <v>11</v>
      </c>
    </row>
    <row r="40" spans="1:5" x14ac:dyDescent="0.3">
      <c r="A40" s="8" t="s">
        <v>173</v>
      </c>
      <c r="B40" s="30">
        <f>SUM(C40/60)</f>
        <v>9.3833333333333329</v>
      </c>
      <c r="C40" s="46">
        <f>SUM(E40:Z40)</f>
        <v>563</v>
      </c>
      <c r="E40" s="49">
        <v>563</v>
      </c>
    </row>
    <row r="41" spans="1:5" x14ac:dyDescent="0.3">
      <c r="A41" s="8" t="s">
        <v>174</v>
      </c>
      <c r="B41" s="33">
        <f>SUM(C41:Z41)</f>
        <v>24.33</v>
      </c>
      <c r="D41" s="48">
        <v>24.33</v>
      </c>
    </row>
    <row r="42" spans="1:5" x14ac:dyDescent="0.3">
      <c r="A42" s="8"/>
      <c r="B42" s="32"/>
    </row>
    <row r="43" spans="1:5" x14ac:dyDescent="0.3">
      <c r="A43" s="5" t="s">
        <v>6</v>
      </c>
      <c r="B43" s="28" t="s">
        <v>34</v>
      </c>
    </row>
    <row r="44" spans="1:5" x14ac:dyDescent="0.3">
      <c r="A44" s="8" t="s">
        <v>172</v>
      </c>
      <c r="B44" s="29">
        <v>7</v>
      </c>
    </row>
    <row r="45" spans="1:5" x14ac:dyDescent="0.3">
      <c r="A45" s="8" t="s">
        <v>173</v>
      </c>
      <c r="B45" s="30">
        <f>SUM(C45/60)</f>
        <v>18.666666666666668</v>
      </c>
      <c r="C45" s="46">
        <f>SUM(E45:Z45)</f>
        <v>1120</v>
      </c>
      <c r="E45" s="49">
        <v>1120</v>
      </c>
    </row>
    <row r="46" spans="1:5" x14ac:dyDescent="0.3">
      <c r="A46" s="8" t="s">
        <v>174</v>
      </c>
      <c r="B46" s="33">
        <f>SUM(C46:Z46)</f>
        <v>50.08</v>
      </c>
      <c r="D46" s="48">
        <v>50.08</v>
      </c>
    </row>
    <row r="47" spans="1:5" x14ac:dyDescent="0.3">
      <c r="A47" s="8"/>
      <c r="B47" s="32"/>
    </row>
    <row r="48" spans="1:5" x14ac:dyDescent="0.3">
      <c r="A48" s="5" t="s">
        <v>43</v>
      </c>
      <c r="B48" s="28" t="s">
        <v>44</v>
      </c>
    </row>
    <row r="49" spans="1:5" x14ac:dyDescent="0.3">
      <c r="A49" s="8" t="s">
        <v>172</v>
      </c>
      <c r="B49" s="29">
        <v>9</v>
      </c>
    </row>
    <row r="50" spans="1:5" x14ac:dyDescent="0.3">
      <c r="A50" s="8" t="s">
        <v>173</v>
      </c>
      <c r="B50" s="30">
        <f>SUM(C50/60)</f>
        <v>8.0833333333333339</v>
      </c>
      <c r="C50" s="46">
        <f>SUM(E50:Z50)</f>
        <v>485</v>
      </c>
      <c r="E50" s="49">
        <v>485</v>
      </c>
    </row>
    <row r="51" spans="1:5" x14ac:dyDescent="0.3">
      <c r="A51" s="8" t="s">
        <v>174</v>
      </c>
      <c r="B51" s="30">
        <f>SUM(C51:Z51)</f>
        <v>9.9</v>
      </c>
      <c r="D51" s="48">
        <v>9.9</v>
      </c>
    </row>
    <row r="52" spans="1:5" x14ac:dyDescent="0.3">
      <c r="A52" s="8"/>
      <c r="B52" s="32"/>
    </row>
    <row r="53" spans="1:5" ht="24" x14ac:dyDescent="0.3">
      <c r="A53" s="5" t="s">
        <v>40</v>
      </c>
      <c r="B53" s="28" t="s">
        <v>42</v>
      </c>
    </row>
    <row r="54" spans="1:5" x14ac:dyDescent="0.3">
      <c r="A54" s="8" t="s">
        <v>172</v>
      </c>
      <c r="B54" s="29">
        <v>12</v>
      </c>
    </row>
    <row r="55" spans="1:5" x14ac:dyDescent="0.3">
      <c r="A55" s="8" t="s">
        <v>173</v>
      </c>
      <c r="B55" s="30">
        <f>SUM(C55/60)</f>
        <v>12.483333333333333</v>
      </c>
      <c r="C55" s="46">
        <f>SUM(E55:Z55)</f>
        <v>749</v>
      </c>
      <c r="E55" s="49">
        <v>749</v>
      </c>
    </row>
    <row r="56" spans="1:5" x14ac:dyDescent="0.3">
      <c r="A56" s="8" t="s">
        <v>174</v>
      </c>
      <c r="B56" s="33">
        <f>SUM(C56:Z56)</f>
        <v>55.3</v>
      </c>
      <c r="D56" s="48">
        <v>55.3</v>
      </c>
    </row>
    <row r="57" spans="1:5" x14ac:dyDescent="0.3">
      <c r="A57" s="8"/>
      <c r="B57" s="32"/>
    </row>
    <row r="58" spans="1:5" ht="36" x14ac:dyDescent="0.3">
      <c r="A58" s="5" t="s">
        <v>18</v>
      </c>
      <c r="B58" s="28" t="s">
        <v>15</v>
      </c>
    </row>
    <row r="59" spans="1:5" x14ac:dyDescent="0.3">
      <c r="A59" s="8" t="s">
        <v>172</v>
      </c>
      <c r="B59" s="34">
        <v>2</v>
      </c>
    </row>
    <row r="60" spans="1:5" x14ac:dyDescent="0.3">
      <c r="A60" s="8" t="s">
        <v>173</v>
      </c>
      <c r="B60" s="35">
        <f>SUM(C60/60)</f>
        <v>1.6666666666666667</v>
      </c>
      <c r="C60" s="46">
        <f>SUM(E60:Z60)</f>
        <v>100</v>
      </c>
      <c r="E60" s="49">
        <v>100</v>
      </c>
    </row>
    <row r="61" spans="1:5" x14ac:dyDescent="0.3">
      <c r="A61" s="8" t="s">
        <v>174</v>
      </c>
      <c r="B61" s="35">
        <f>SUM(C61:Z61)</f>
        <v>2.7</v>
      </c>
      <c r="D61" s="48">
        <v>2.7</v>
      </c>
    </row>
    <row r="62" spans="1:5" x14ac:dyDescent="0.3">
      <c r="A62" s="8"/>
      <c r="B62" s="32"/>
    </row>
    <row r="63" spans="1:5" ht="25.8" customHeight="1" x14ac:dyDescent="0.3">
      <c r="A63" s="5" t="s">
        <v>19</v>
      </c>
      <c r="B63" s="28" t="s">
        <v>183</v>
      </c>
    </row>
    <row r="64" spans="1:5" x14ac:dyDescent="0.3">
      <c r="A64" s="8" t="s">
        <v>172</v>
      </c>
      <c r="B64" s="34">
        <v>1</v>
      </c>
    </row>
    <row r="65" spans="1:5" x14ac:dyDescent="0.3">
      <c r="A65" s="8" t="s">
        <v>173</v>
      </c>
      <c r="B65" s="35">
        <f>SUM(C65/60)</f>
        <v>1.6666666666666667</v>
      </c>
      <c r="C65" s="46">
        <f>SUM(E65:Z65)</f>
        <v>100</v>
      </c>
      <c r="E65" s="49">
        <v>100</v>
      </c>
    </row>
    <row r="66" spans="1:5" x14ac:dyDescent="0.3">
      <c r="A66" s="8" t="s">
        <v>174</v>
      </c>
      <c r="B66" s="38">
        <f>SUM(C66:Z66)</f>
        <v>2.57</v>
      </c>
      <c r="D66" s="48">
        <v>2.57</v>
      </c>
    </row>
    <row r="67" spans="1:5" x14ac:dyDescent="0.3">
      <c r="A67" s="8"/>
      <c r="B67" s="32"/>
    </row>
    <row r="68" spans="1:5" x14ac:dyDescent="0.3">
      <c r="A68" s="5" t="s">
        <v>20</v>
      </c>
      <c r="B68" s="28" t="s">
        <v>16</v>
      </c>
    </row>
    <row r="69" spans="1:5" x14ac:dyDescent="0.3">
      <c r="A69" s="8" t="s">
        <v>172</v>
      </c>
      <c r="B69" s="34">
        <v>2</v>
      </c>
    </row>
    <row r="70" spans="1:5" x14ac:dyDescent="0.3">
      <c r="A70" s="8" t="s">
        <v>173</v>
      </c>
      <c r="B70" s="35">
        <f>SUM(C70/60)</f>
        <v>3.6666666666666665</v>
      </c>
      <c r="C70" s="46">
        <f>SUM(E70:Z70)</f>
        <v>220</v>
      </c>
      <c r="E70" s="49">
        <v>220</v>
      </c>
    </row>
    <row r="71" spans="1:5" x14ac:dyDescent="0.3">
      <c r="A71" s="8" t="s">
        <v>174</v>
      </c>
      <c r="B71" s="38">
        <f>SUM(C71:Z71)</f>
        <v>1.68</v>
      </c>
      <c r="D71" s="48">
        <v>1.68</v>
      </c>
    </row>
    <row r="72" spans="1:5" x14ac:dyDescent="0.3">
      <c r="A72" s="8"/>
      <c r="B72" s="36"/>
    </row>
    <row r="73" spans="1:5" x14ac:dyDescent="0.3">
      <c r="A73" s="5" t="s">
        <v>276</v>
      </c>
      <c r="B73" s="36"/>
    </row>
    <row r="74" spans="1:5" x14ac:dyDescent="0.3">
      <c r="A74" s="8" t="s">
        <v>172</v>
      </c>
      <c r="B74" s="37">
        <f>SUM(B59+B64+B69)</f>
        <v>5</v>
      </c>
    </row>
    <row r="75" spans="1:5" x14ac:dyDescent="0.3">
      <c r="A75" s="8" t="s">
        <v>173</v>
      </c>
      <c r="B75" s="30">
        <f>SUM(B60+B65+B70)</f>
        <v>7</v>
      </c>
    </row>
    <row r="76" spans="1:5" x14ac:dyDescent="0.3">
      <c r="A76" s="8" t="s">
        <v>174</v>
      </c>
      <c r="B76" s="30">
        <f>SUM(B61+B66+B71)</f>
        <v>6.9499999999999993</v>
      </c>
      <c r="D76" s="46"/>
    </row>
    <row r="77" spans="1:5" x14ac:dyDescent="0.3">
      <c r="A77" s="8"/>
      <c r="B77" s="32"/>
    </row>
    <row r="78" spans="1:5" ht="24" x14ac:dyDescent="0.3">
      <c r="A78" s="5" t="s">
        <v>7</v>
      </c>
      <c r="B78" s="28" t="s">
        <v>192</v>
      </c>
    </row>
    <row r="79" spans="1:5" x14ac:dyDescent="0.3">
      <c r="A79" s="8" t="s">
        <v>172</v>
      </c>
      <c r="B79" s="29">
        <v>21</v>
      </c>
    </row>
    <row r="80" spans="1:5" x14ac:dyDescent="0.3">
      <c r="A80" s="8" t="s">
        <v>173</v>
      </c>
      <c r="B80" s="30">
        <f>SUM(C80/60)</f>
        <v>20.783333333333335</v>
      </c>
      <c r="C80" s="46">
        <f>SUM(E80:Z80)</f>
        <v>1247</v>
      </c>
      <c r="E80" s="49">
        <v>1247</v>
      </c>
    </row>
    <row r="81" spans="1:7" x14ac:dyDescent="0.3">
      <c r="A81" s="8" t="s">
        <v>174</v>
      </c>
      <c r="B81" s="30">
        <f>SUM(C81:Z81)</f>
        <v>37.1</v>
      </c>
      <c r="D81" s="48">
        <v>37.1</v>
      </c>
    </row>
    <row r="82" spans="1:7" x14ac:dyDescent="0.3">
      <c r="A82" s="8"/>
      <c r="B82" s="44"/>
    </row>
    <row r="83" spans="1:7" x14ac:dyDescent="0.3">
      <c r="A83" s="5" t="s">
        <v>22</v>
      </c>
      <c r="B83" s="28" t="s">
        <v>37</v>
      </c>
    </row>
    <row r="84" spans="1:7" x14ac:dyDescent="0.3">
      <c r="A84" s="8" t="s">
        <v>172</v>
      </c>
      <c r="B84" s="29">
        <v>13</v>
      </c>
    </row>
    <row r="85" spans="1:7" x14ac:dyDescent="0.3">
      <c r="A85" s="8" t="s">
        <v>173</v>
      </c>
      <c r="B85" s="30">
        <f>SUM(C85/60)</f>
        <v>8.6666666666666661</v>
      </c>
      <c r="C85" s="46">
        <f>SUM(D85:Z85)</f>
        <v>520</v>
      </c>
      <c r="E85" s="49">
        <v>520</v>
      </c>
    </row>
    <row r="86" spans="1:7" x14ac:dyDescent="0.3">
      <c r="A86" s="8" t="s">
        <v>174</v>
      </c>
      <c r="B86" s="30">
        <f>SUM(C86:Z86)</f>
        <v>21.04</v>
      </c>
      <c r="D86" s="48">
        <v>20.04</v>
      </c>
      <c r="E86" s="48"/>
      <c r="G86">
        <v>1</v>
      </c>
    </row>
    <row r="87" spans="1:7" x14ac:dyDescent="0.3">
      <c r="A87" s="8"/>
      <c r="B87" s="32"/>
    </row>
    <row r="88" spans="1:7" x14ac:dyDescent="0.3">
      <c r="A88" s="5" t="s">
        <v>8</v>
      </c>
      <c r="B88" s="28" t="s">
        <v>35</v>
      </c>
    </row>
    <row r="89" spans="1:7" x14ac:dyDescent="0.3">
      <c r="A89" s="8" t="s">
        <v>172</v>
      </c>
      <c r="B89" s="29">
        <v>14</v>
      </c>
    </row>
    <row r="90" spans="1:7" x14ac:dyDescent="0.3">
      <c r="A90" s="8" t="s">
        <v>173</v>
      </c>
      <c r="B90" s="30">
        <f>SUM(C90/60)</f>
        <v>13.083333333333334</v>
      </c>
      <c r="C90" s="46">
        <f>SUM(E90:Z90)</f>
        <v>785</v>
      </c>
      <c r="E90" s="49">
        <v>785</v>
      </c>
    </row>
    <row r="91" spans="1:7" x14ac:dyDescent="0.3">
      <c r="A91" s="8" t="s">
        <v>174</v>
      </c>
      <c r="B91" s="33">
        <f>SUM(C91:Z91)</f>
        <v>30.47</v>
      </c>
      <c r="D91" s="48">
        <v>30.47</v>
      </c>
    </row>
    <row r="92" spans="1:7" x14ac:dyDescent="0.3">
      <c r="A92" s="8"/>
      <c r="B92" s="32"/>
    </row>
    <row r="93" spans="1:7" x14ac:dyDescent="0.3">
      <c r="A93" s="5" t="s">
        <v>9</v>
      </c>
      <c r="B93" s="28" t="s">
        <v>36</v>
      </c>
    </row>
    <row r="94" spans="1:7" x14ac:dyDescent="0.3">
      <c r="A94" s="8" t="s">
        <v>172</v>
      </c>
      <c r="B94" s="29">
        <v>30</v>
      </c>
    </row>
    <row r="95" spans="1:7" x14ac:dyDescent="0.3">
      <c r="A95" s="8" t="s">
        <v>173</v>
      </c>
      <c r="B95" s="30">
        <f>SUM(C95/60)</f>
        <v>39.916666666666664</v>
      </c>
      <c r="C95" s="46">
        <f>SUM(E95:Z95)</f>
        <v>2395</v>
      </c>
      <c r="E95" s="49">
        <v>2395</v>
      </c>
    </row>
    <row r="96" spans="1:7" x14ac:dyDescent="0.3">
      <c r="A96" s="8" t="s">
        <v>174</v>
      </c>
      <c r="B96" s="30">
        <f>SUM(C96:Z96)</f>
        <v>153</v>
      </c>
      <c r="D96" s="48">
        <v>153</v>
      </c>
    </row>
    <row r="97" spans="1:5" x14ac:dyDescent="0.3">
      <c r="A97" s="8"/>
      <c r="B97" s="32"/>
    </row>
    <row r="98" spans="1:5" x14ac:dyDescent="0.3">
      <c r="A98" s="5" t="s">
        <v>179</v>
      </c>
      <c r="B98" s="28" t="s">
        <v>38</v>
      </c>
    </row>
    <row r="99" spans="1:5" x14ac:dyDescent="0.3">
      <c r="A99" s="8" t="s">
        <v>172</v>
      </c>
      <c r="B99" s="34">
        <v>14</v>
      </c>
    </row>
    <row r="100" spans="1:5" x14ac:dyDescent="0.3">
      <c r="A100" s="8" t="s">
        <v>173</v>
      </c>
      <c r="B100" s="35">
        <f>SUM(C100/60)</f>
        <v>14.3</v>
      </c>
      <c r="C100" s="46">
        <f>SUM(E100:Z100)</f>
        <v>858</v>
      </c>
      <c r="E100" s="49">
        <v>858</v>
      </c>
    </row>
    <row r="101" spans="1:5" x14ac:dyDescent="0.3">
      <c r="A101" s="8" t="s">
        <v>174</v>
      </c>
      <c r="B101" s="38">
        <f>SUM(C101:Z101)</f>
        <v>28.76</v>
      </c>
      <c r="D101" s="48">
        <v>28.76</v>
      </c>
    </row>
    <row r="102" spans="1:5" x14ac:dyDescent="0.3">
      <c r="A102" s="8"/>
      <c r="B102" s="32"/>
    </row>
    <row r="103" spans="1:5" x14ac:dyDescent="0.3">
      <c r="A103" s="5" t="s">
        <v>178</v>
      </c>
      <c r="B103" s="28" t="s">
        <v>23</v>
      </c>
    </row>
    <row r="104" spans="1:5" x14ac:dyDescent="0.3">
      <c r="A104" s="8" t="s">
        <v>172</v>
      </c>
      <c r="B104" s="34">
        <v>2</v>
      </c>
    </row>
    <row r="105" spans="1:5" x14ac:dyDescent="0.3">
      <c r="A105" s="8" t="s">
        <v>173</v>
      </c>
      <c r="B105" s="35">
        <f>SUM(C105/60)</f>
        <v>1.7333333333333334</v>
      </c>
      <c r="C105" s="46">
        <f>SUM(E105:Z105)</f>
        <v>104</v>
      </c>
      <c r="E105" s="49">
        <v>104</v>
      </c>
    </row>
    <row r="106" spans="1:5" x14ac:dyDescent="0.3">
      <c r="A106" s="8" t="s">
        <v>174</v>
      </c>
      <c r="B106" s="38">
        <f>SUM(C106:Z106)</f>
        <v>4.6900000000000004</v>
      </c>
      <c r="D106" s="48">
        <v>4.6900000000000004</v>
      </c>
    </row>
    <row r="107" spans="1:5" x14ac:dyDescent="0.3">
      <c r="A107" s="8"/>
      <c r="B107" s="32"/>
    </row>
    <row r="108" spans="1:5" x14ac:dyDescent="0.3">
      <c r="A108" s="5" t="s">
        <v>177</v>
      </c>
      <c r="B108" s="28" t="s">
        <v>39</v>
      </c>
    </row>
    <row r="109" spans="1:5" x14ac:dyDescent="0.3">
      <c r="A109" s="8" t="s">
        <v>172</v>
      </c>
      <c r="B109" s="34">
        <v>4</v>
      </c>
    </row>
    <row r="110" spans="1:5" x14ac:dyDescent="0.3">
      <c r="A110" s="8" t="s">
        <v>173</v>
      </c>
      <c r="B110" s="38">
        <f>SUM(C110/60)</f>
        <v>2.4500000000000002</v>
      </c>
      <c r="C110" s="46">
        <f>SUM(E110:Z110)</f>
        <v>147</v>
      </c>
      <c r="E110" s="49">
        <v>147</v>
      </c>
    </row>
    <row r="111" spans="1:5" x14ac:dyDescent="0.3">
      <c r="A111" s="8" t="s">
        <v>174</v>
      </c>
      <c r="B111" s="38">
        <f>SUM(C111:Z111)</f>
        <v>7.52</v>
      </c>
      <c r="D111" s="48">
        <v>7.52</v>
      </c>
    </row>
    <row r="112" spans="1:5" x14ac:dyDescent="0.3">
      <c r="A112" s="8"/>
      <c r="B112" s="36"/>
    </row>
    <row r="113" spans="1:5" x14ac:dyDescent="0.3">
      <c r="A113" s="5" t="s">
        <v>176</v>
      </c>
      <c r="B113" s="36"/>
    </row>
    <row r="114" spans="1:5" x14ac:dyDescent="0.3">
      <c r="B114" s="37">
        <f>SUM(B99+B104+B109)</f>
        <v>20</v>
      </c>
    </row>
    <row r="115" spans="1:5" x14ac:dyDescent="0.3">
      <c r="A115" s="5"/>
      <c r="B115" s="30">
        <f>SUM(B100+B105+B110)</f>
        <v>18.483333333333334</v>
      </c>
    </row>
    <row r="116" spans="1:5" x14ac:dyDescent="0.3">
      <c r="A116" s="5"/>
      <c r="B116" s="30">
        <f>SUM(B101+B106+B111)</f>
        <v>40.97</v>
      </c>
    </row>
    <row r="117" spans="1:5" x14ac:dyDescent="0.3">
      <c r="A117" s="8"/>
      <c r="B117" s="32"/>
    </row>
    <row r="118" spans="1:5" ht="24" x14ac:dyDescent="0.3">
      <c r="A118" s="5" t="s">
        <v>10</v>
      </c>
      <c r="B118" s="28" t="s">
        <v>27</v>
      </c>
    </row>
    <row r="119" spans="1:5" x14ac:dyDescent="0.3">
      <c r="A119" s="8" t="s">
        <v>172</v>
      </c>
      <c r="B119" s="29">
        <v>29</v>
      </c>
    </row>
    <row r="120" spans="1:5" x14ac:dyDescent="0.3">
      <c r="A120" s="8" t="s">
        <v>173</v>
      </c>
      <c r="B120" s="30">
        <v>55.6</v>
      </c>
      <c r="C120" s="46">
        <f>SUM(B120*60)</f>
        <v>3336</v>
      </c>
    </row>
    <row r="121" spans="1:5" x14ac:dyDescent="0.3">
      <c r="A121" s="8" t="s">
        <v>174</v>
      </c>
      <c r="B121" s="33">
        <f>SUM(C121:Z121)</f>
        <v>44.33</v>
      </c>
      <c r="D121" s="48">
        <v>44.33</v>
      </c>
    </row>
    <row r="122" spans="1:5" x14ac:dyDescent="0.3">
      <c r="A122" s="8"/>
      <c r="B122" s="33"/>
    </row>
    <row r="123" spans="1:5" x14ac:dyDescent="0.3">
      <c r="A123" s="5" t="s">
        <v>225</v>
      </c>
      <c r="B123" s="39"/>
    </row>
    <row r="124" spans="1:5" x14ac:dyDescent="0.3">
      <c r="A124" s="8" t="s">
        <v>172</v>
      </c>
      <c r="B124" s="29">
        <v>5</v>
      </c>
    </row>
    <row r="125" spans="1:5" x14ac:dyDescent="0.3">
      <c r="A125" s="8" t="s">
        <v>173</v>
      </c>
      <c r="B125" s="30">
        <f>SUM(C125/60)</f>
        <v>3.75</v>
      </c>
      <c r="C125" s="46">
        <f>SUM(E125:Z125)</f>
        <v>225</v>
      </c>
      <c r="E125" s="49">
        <v>225</v>
      </c>
    </row>
    <row r="126" spans="1:5" x14ac:dyDescent="0.3">
      <c r="A126" s="8" t="s">
        <v>174</v>
      </c>
      <c r="B126" s="30">
        <f>SUM(C126:Z126)</f>
        <v>9</v>
      </c>
      <c r="D126" s="48">
        <v>9</v>
      </c>
    </row>
    <row r="127" spans="1:5" x14ac:dyDescent="0.3">
      <c r="A127" s="8"/>
      <c r="B127" s="32"/>
    </row>
    <row r="128" spans="1:5" x14ac:dyDescent="0.3">
      <c r="A128" s="5" t="s">
        <v>11</v>
      </c>
      <c r="B128" s="28" t="s">
        <v>26</v>
      </c>
    </row>
    <row r="129" spans="1:7" x14ac:dyDescent="0.3">
      <c r="A129" s="8" t="s">
        <v>172</v>
      </c>
      <c r="B129" s="34">
        <v>3</v>
      </c>
    </row>
    <row r="130" spans="1:7" x14ac:dyDescent="0.3">
      <c r="A130" s="8" t="s">
        <v>173</v>
      </c>
      <c r="B130" s="35">
        <f>SUM(C130/60)</f>
        <v>5.833333333333333</v>
      </c>
      <c r="C130" s="46">
        <f>SUM(E130:Z130)</f>
        <v>350</v>
      </c>
      <c r="E130" s="49">
        <v>320</v>
      </c>
      <c r="G130">
        <f>7+23</f>
        <v>30</v>
      </c>
    </row>
    <row r="131" spans="1:7" x14ac:dyDescent="0.3">
      <c r="A131" s="8" t="s">
        <v>174</v>
      </c>
      <c r="B131" s="35">
        <f>SUM(C131:Z131)</f>
        <v>12.5</v>
      </c>
      <c r="D131" s="48">
        <v>12.5</v>
      </c>
    </row>
    <row r="132" spans="1:7" x14ac:dyDescent="0.3">
      <c r="A132" s="8"/>
      <c r="B132" s="32"/>
    </row>
    <row r="133" spans="1:7" ht="24" x14ac:dyDescent="0.3">
      <c r="A133" s="5" t="s">
        <v>12</v>
      </c>
      <c r="B133" s="28" t="s">
        <v>189</v>
      </c>
    </row>
    <row r="134" spans="1:7" x14ac:dyDescent="0.3">
      <c r="A134" s="8" t="s">
        <v>172</v>
      </c>
      <c r="B134" s="34">
        <v>2</v>
      </c>
    </row>
    <row r="135" spans="1:7" x14ac:dyDescent="0.3">
      <c r="A135" s="8" t="s">
        <v>173</v>
      </c>
      <c r="B135" s="35">
        <f>SUM(C135/60)</f>
        <v>2.8166666666666669</v>
      </c>
      <c r="C135" s="46">
        <f>SUM(E135:Z135)</f>
        <v>169</v>
      </c>
      <c r="E135" s="49">
        <v>169</v>
      </c>
    </row>
    <row r="136" spans="1:7" x14ac:dyDescent="0.3">
      <c r="A136" s="8" t="s">
        <v>174</v>
      </c>
      <c r="B136" s="35">
        <f>SUM(C136:Z136)</f>
        <v>5.72</v>
      </c>
      <c r="D136" s="48">
        <v>5.72</v>
      </c>
    </row>
    <row r="137" spans="1:7" x14ac:dyDescent="0.3">
      <c r="A137" s="8"/>
      <c r="B137" s="32"/>
    </row>
    <row r="138" spans="1:7" ht="24" x14ac:dyDescent="0.3">
      <c r="A138" s="5" t="s">
        <v>13</v>
      </c>
      <c r="B138" s="28" t="s">
        <v>21</v>
      </c>
    </row>
    <row r="139" spans="1:7" x14ac:dyDescent="0.3">
      <c r="A139" s="8" t="s">
        <v>172</v>
      </c>
      <c r="B139" s="34">
        <v>1</v>
      </c>
    </row>
    <row r="140" spans="1:7" x14ac:dyDescent="0.3">
      <c r="A140" s="8" t="s">
        <v>173</v>
      </c>
      <c r="B140" s="35">
        <f>SUM(C140/60)</f>
        <v>1.0666666666666667</v>
      </c>
      <c r="C140" s="46">
        <f>SUM(D140:Z140)</f>
        <v>64</v>
      </c>
      <c r="E140" s="49">
        <v>64</v>
      </c>
    </row>
    <row r="141" spans="1:7" x14ac:dyDescent="0.3">
      <c r="A141" s="8" t="s">
        <v>174</v>
      </c>
      <c r="B141" s="35">
        <f>SUM(C141:Z141)</f>
        <v>3</v>
      </c>
      <c r="D141" s="48">
        <v>3</v>
      </c>
    </row>
    <row r="142" spans="1:7" x14ac:dyDescent="0.3">
      <c r="A142" s="8"/>
      <c r="B142" s="32"/>
    </row>
    <row r="143" spans="1:7" ht="24" x14ac:dyDescent="0.3">
      <c r="A143" s="5" t="s">
        <v>14</v>
      </c>
      <c r="B143" s="40" t="s">
        <v>17</v>
      </c>
    </row>
    <row r="144" spans="1:7" x14ac:dyDescent="0.3">
      <c r="A144" s="8" t="s">
        <v>172</v>
      </c>
      <c r="B144" s="34">
        <v>1</v>
      </c>
    </row>
    <row r="145" spans="1:5" x14ac:dyDescent="0.3">
      <c r="A145" s="8" t="s">
        <v>173</v>
      </c>
      <c r="B145" s="35">
        <f>SUM(C145/60)</f>
        <v>1.1000000000000001</v>
      </c>
      <c r="C145" s="46">
        <f>SUM(D145:Z145)</f>
        <v>66</v>
      </c>
      <c r="E145" s="49">
        <v>66</v>
      </c>
    </row>
    <row r="146" spans="1:5" x14ac:dyDescent="0.3">
      <c r="A146" s="8" t="s">
        <v>174</v>
      </c>
      <c r="B146" s="35">
        <f>SUM(C146:Z146)</f>
        <v>3.12</v>
      </c>
      <c r="D146" s="48">
        <v>3.12</v>
      </c>
    </row>
    <row r="147" spans="1:5" x14ac:dyDescent="0.3">
      <c r="A147" s="8"/>
      <c r="B147" s="41"/>
    </row>
    <row r="148" spans="1:5" x14ac:dyDescent="0.3">
      <c r="A148" s="5" t="s">
        <v>175</v>
      </c>
      <c r="B148" s="41"/>
    </row>
    <row r="149" spans="1:5" x14ac:dyDescent="0.3">
      <c r="A149" s="8" t="s">
        <v>172</v>
      </c>
      <c r="B149" s="37">
        <f>SUM(B129+B134+B139+B144)</f>
        <v>7</v>
      </c>
    </row>
    <row r="150" spans="1:5" x14ac:dyDescent="0.3">
      <c r="A150" s="8" t="s">
        <v>173</v>
      </c>
      <c r="B150" s="30">
        <f>SUM(B130+B135+B140+B145)</f>
        <v>10.816666666666666</v>
      </c>
    </row>
    <row r="151" spans="1:5" x14ac:dyDescent="0.3">
      <c r="A151" s="8" t="s">
        <v>174</v>
      </c>
      <c r="B151" s="30">
        <f>SUM(B131+B136+B141+B146)</f>
        <v>24.34</v>
      </c>
    </row>
    <row r="152" spans="1:5" x14ac:dyDescent="0.3">
      <c r="A152" s="8"/>
      <c r="B152" s="32"/>
    </row>
    <row r="153" spans="1:5" x14ac:dyDescent="0.3">
      <c r="A153" s="7" t="s">
        <v>24</v>
      </c>
      <c r="B153" s="42" t="s">
        <v>25</v>
      </c>
    </row>
    <row r="154" spans="1:5" x14ac:dyDescent="0.3">
      <c r="A154" s="8" t="s">
        <v>172</v>
      </c>
      <c r="B154" s="29">
        <v>23</v>
      </c>
    </row>
    <row r="155" spans="1:5" x14ac:dyDescent="0.3">
      <c r="A155" s="8" t="s">
        <v>173</v>
      </c>
      <c r="B155" s="30">
        <f>SUM(C155/60)</f>
        <v>16.350000000000001</v>
      </c>
      <c r="C155" s="46">
        <f>SUM(E155:Z155)</f>
        <v>981</v>
      </c>
      <c r="E155" s="49">
        <v>981</v>
      </c>
    </row>
    <row r="156" spans="1:5" x14ac:dyDescent="0.3">
      <c r="A156" s="8" t="s">
        <v>174</v>
      </c>
      <c r="B156" s="33">
        <f>SUM(C156:Z156)</f>
        <v>73.33</v>
      </c>
      <c r="D156" s="48">
        <v>73.33</v>
      </c>
    </row>
    <row r="157" spans="1:5" x14ac:dyDescent="0.3">
      <c r="A157" s="6"/>
      <c r="B157" s="31"/>
    </row>
    <row r="158" spans="1:5" ht="43.2" x14ac:dyDescent="0.3">
      <c r="A158" s="6"/>
      <c r="B158" s="31"/>
      <c r="C158" s="45" t="s">
        <v>210</v>
      </c>
      <c r="D158" s="47" t="s">
        <v>209</v>
      </c>
    </row>
    <row r="159" spans="1:5" x14ac:dyDescent="0.3">
      <c r="C159" s="46">
        <f>SUM(C4:C155)/60</f>
        <v>312.58333333333331</v>
      </c>
      <c r="D159" s="46">
        <f>SUM(D4:D156)</f>
        <v>722.58000000000015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"/>
  <sheetViews>
    <sheetView zoomScale="130" zoomScaleNormal="130" workbookViewId="0">
      <selection activeCell="A93" sqref="A93:XFD95"/>
    </sheetView>
  </sheetViews>
  <sheetFormatPr baseColWidth="10" defaultRowHeight="14.4" x14ac:dyDescent="0.3"/>
  <cols>
    <col min="1" max="1" width="29.77734375" style="15" customWidth="1"/>
    <col min="2" max="2" width="11.5546875" style="17"/>
    <col min="3" max="3" width="36.33203125" style="12" customWidth="1"/>
    <col min="4" max="4" width="17.44140625" style="17" customWidth="1"/>
    <col min="5" max="5" width="11.5546875" style="17"/>
    <col min="6" max="6" width="52" customWidth="1"/>
  </cols>
  <sheetData>
    <row r="1" spans="1:6" ht="68.400000000000006" x14ac:dyDescent="0.3">
      <c r="A1" s="11" t="s">
        <v>201</v>
      </c>
    </row>
    <row r="2" spans="1:6" ht="22.8" x14ac:dyDescent="0.3">
      <c r="A2" s="11"/>
    </row>
    <row r="3" spans="1:6" ht="28.8" x14ac:dyDescent="0.3">
      <c r="A3" s="13" t="s">
        <v>200</v>
      </c>
      <c r="B3" s="18" t="s">
        <v>196</v>
      </c>
      <c r="C3" s="21" t="s">
        <v>197</v>
      </c>
      <c r="D3" s="18" t="s">
        <v>198</v>
      </c>
      <c r="E3" s="18" t="s">
        <v>199</v>
      </c>
    </row>
    <row r="5" spans="1:6" ht="15" thickBot="1" x14ac:dyDescent="0.35">
      <c r="A5" s="9" t="s">
        <v>88</v>
      </c>
    </row>
    <row r="6" spans="1:6" ht="15" thickBot="1" x14ac:dyDescent="0.35">
      <c r="A6" s="4" t="s">
        <v>116</v>
      </c>
      <c r="B6" s="17">
        <v>200</v>
      </c>
      <c r="C6" s="12" t="s">
        <v>186</v>
      </c>
      <c r="D6" s="17" t="s">
        <v>169</v>
      </c>
      <c r="E6" s="17">
        <v>1</v>
      </c>
    </row>
    <row r="7" spans="1:6" s="10" customFormat="1" ht="18.600000000000001" customHeight="1" thickBot="1" x14ac:dyDescent="0.35">
      <c r="A7" s="2" t="s">
        <v>45</v>
      </c>
      <c r="B7" s="17">
        <v>1000</v>
      </c>
      <c r="C7" s="12" t="s">
        <v>153</v>
      </c>
      <c r="D7" s="17" t="s">
        <v>206</v>
      </c>
      <c r="E7" s="17">
        <v>1</v>
      </c>
      <c r="F7" s="10" t="s">
        <v>272</v>
      </c>
    </row>
    <row r="8" spans="1:6" ht="18.600000000000001" customHeight="1" thickBot="1" x14ac:dyDescent="0.35">
      <c r="A8" s="4" t="s">
        <v>46</v>
      </c>
      <c r="B8" s="17">
        <v>5</v>
      </c>
      <c r="C8" s="12" t="s">
        <v>214</v>
      </c>
      <c r="D8" s="17" t="s">
        <v>150</v>
      </c>
      <c r="E8" s="17">
        <v>1</v>
      </c>
    </row>
    <row r="9" spans="1:6" ht="15" thickBot="1" x14ac:dyDescent="0.35">
      <c r="A9" s="2" t="s">
        <v>47</v>
      </c>
      <c r="B9" s="17" t="s">
        <v>117</v>
      </c>
      <c r="E9" s="17">
        <v>1</v>
      </c>
    </row>
    <row r="10" spans="1:6" ht="15" thickBot="1" x14ac:dyDescent="0.35">
      <c r="A10" s="2" t="s">
        <v>48</v>
      </c>
      <c r="B10" s="17">
        <v>9</v>
      </c>
      <c r="C10" s="12" t="s">
        <v>153</v>
      </c>
      <c r="D10" s="17" t="s">
        <v>157</v>
      </c>
      <c r="E10" s="17">
        <v>1</v>
      </c>
    </row>
    <row r="11" spans="1:6" ht="15" thickBot="1" x14ac:dyDescent="0.35">
      <c r="A11" s="4" t="s">
        <v>261</v>
      </c>
      <c r="B11" s="17">
        <v>1</v>
      </c>
      <c r="C11" s="12" t="s">
        <v>7</v>
      </c>
      <c r="D11" s="17" t="s">
        <v>226</v>
      </c>
      <c r="E11" s="17">
        <v>1</v>
      </c>
      <c r="F11" s="26" t="s">
        <v>262</v>
      </c>
    </row>
    <row r="12" spans="1:6" ht="15" thickBot="1" x14ac:dyDescent="0.35">
      <c r="A12" s="4" t="s">
        <v>247</v>
      </c>
      <c r="B12" s="17">
        <v>1</v>
      </c>
      <c r="C12" s="12" t="s">
        <v>153</v>
      </c>
      <c r="D12" s="17" t="s">
        <v>226</v>
      </c>
      <c r="E12" s="17">
        <v>1</v>
      </c>
      <c r="F12" s="26" t="s">
        <v>271</v>
      </c>
    </row>
    <row r="13" spans="1:6" ht="15" thickBot="1" x14ac:dyDescent="0.35">
      <c r="A13" s="4" t="s">
        <v>49</v>
      </c>
      <c r="B13" s="17">
        <v>4</v>
      </c>
      <c r="C13" s="12" t="s">
        <v>43</v>
      </c>
      <c r="D13" s="19" t="s">
        <v>180</v>
      </c>
      <c r="E13" s="17">
        <v>1</v>
      </c>
    </row>
    <row r="14" spans="1:6" ht="15.6" customHeight="1" thickBot="1" x14ac:dyDescent="0.35">
      <c r="A14" s="4" t="s">
        <v>140</v>
      </c>
      <c r="B14" s="17">
        <v>6</v>
      </c>
      <c r="C14" s="12" t="s">
        <v>214</v>
      </c>
      <c r="D14" s="17" t="s">
        <v>188</v>
      </c>
      <c r="E14" s="17">
        <v>1</v>
      </c>
    </row>
    <row r="15" spans="1:6" ht="15" thickBot="1" x14ac:dyDescent="0.35">
      <c r="A15" s="2" t="s">
        <v>50</v>
      </c>
      <c r="B15" s="17">
        <v>282</v>
      </c>
      <c r="C15" s="12" t="s">
        <v>7</v>
      </c>
      <c r="D15" s="17" t="s">
        <v>164</v>
      </c>
      <c r="E15" s="17">
        <v>1</v>
      </c>
    </row>
    <row r="16" spans="1:6" ht="16.2" customHeight="1" thickBot="1" x14ac:dyDescent="0.35">
      <c r="A16" s="4" t="s">
        <v>51</v>
      </c>
      <c r="B16" s="17">
        <v>2</v>
      </c>
      <c r="C16" s="12" t="s">
        <v>219</v>
      </c>
      <c r="D16" s="17" t="s">
        <v>206</v>
      </c>
      <c r="E16" s="17">
        <v>1</v>
      </c>
    </row>
    <row r="17" spans="1:6" ht="15" thickBot="1" x14ac:dyDescent="0.35">
      <c r="A17" s="2" t="s">
        <v>52</v>
      </c>
      <c r="B17" s="17">
        <v>70</v>
      </c>
      <c r="C17" s="12" t="s">
        <v>7</v>
      </c>
      <c r="D17" s="17" t="s">
        <v>164</v>
      </c>
      <c r="E17" s="17">
        <v>1</v>
      </c>
    </row>
    <row r="18" spans="1:6" ht="15" thickBot="1" x14ac:dyDescent="0.35">
      <c r="A18" s="4" t="s">
        <v>53</v>
      </c>
      <c r="B18" s="17">
        <v>1</v>
      </c>
      <c r="C18" s="12" t="s">
        <v>278</v>
      </c>
      <c r="D18" s="17" t="s">
        <v>279</v>
      </c>
      <c r="E18" s="17">
        <v>1</v>
      </c>
      <c r="F18" s="26" t="s">
        <v>271</v>
      </c>
    </row>
    <row r="19" spans="1:6" ht="16.2" customHeight="1" thickBot="1" x14ac:dyDescent="0.35">
      <c r="A19" s="4" t="s">
        <v>54</v>
      </c>
      <c r="B19" s="17">
        <v>2</v>
      </c>
      <c r="C19" s="12" t="s">
        <v>205</v>
      </c>
      <c r="D19" s="17" t="s">
        <v>169</v>
      </c>
      <c r="E19" s="17">
        <v>1</v>
      </c>
    </row>
    <row r="20" spans="1:6" ht="15" thickBot="1" x14ac:dyDescent="0.35">
      <c r="A20" s="2" t="s">
        <v>55</v>
      </c>
      <c r="B20" s="17">
        <v>19</v>
      </c>
      <c r="C20" s="12" t="s">
        <v>1</v>
      </c>
      <c r="D20" s="17" t="s">
        <v>180</v>
      </c>
      <c r="E20" s="17">
        <v>1</v>
      </c>
    </row>
    <row r="21" spans="1:6" ht="16.8" customHeight="1" thickBot="1" x14ac:dyDescent="0.35">
      <c r="A21" s="2" t="s">
        <v>56</v>
      </c>
      <c r="B21" s="17">
        <v>45</v>
      </c>
      <c r="C21" s="12" t="s">
        <v>214</v>
      </c>
      <c r="D21" s="17" t="s">
        <v>187</v>
      </c>
      <c r="E21" s="17">
        <v>1</v>
      </c>
    </row>
    <row r="22" spans="1:6" ht="17.399999999999999" customHeight="1" thickBot="1" x14ac:dyDescent="0.35">
      <c r="A22" s="2" t="s">
        <v>57</v>
      </c>
      <c r="B22" s="17">
        <v>18</v>
      </c>
      <c r="C22" s="12" t="s">
        <v>7</v>
      </c>
      <c r="D22" s="17" t="s">
        <v>226</v>
      </c>
      <c r="E22" s="17">
        <v>1</v>
      </c>
    </row>
    <row r="23" spans="1:6" ht="15" thickBot="1" x14ac:dyDescent="0.35">
      <c r="A23" s="2" t="s">
        <v>58</v>
      </c>
      <c r="B23" s="17" t="s">
        <v>117</v>
      </c>
      <c r="E23" s="17">
        <v>1</v>
      </c>
    </row>
    <row r="24" spans="1:6" ht="15" thickBot="1" x14ac:dyDescent="0.35">
      <c r="A24" s="2" t="s">
        <v>59</v>
      </c>
      <c r="B24" s="17">
        <v>2</v>
      </c>
      <c r="C24" s="12" t="s">
        <v>214</v>
      </c>
      <c r="D24" s="17" t="s">
        <v>184</v>
      </c>
      <c r="E24" s="17">
        <v>1</v>
      </c>
    </row>
    <row r="25" spans="1:6" ht="23.4" thickBot="1" x14ac:dyDescent="0.35">
      <c r="A25" s="4" t="s">
        <v>142</v>
      </c>
      <c r="B25" s="17">
        <v>1</v>
      </c>
      <c r="C25" s="12" t="s">
        <v>215</v>
      </c>
      <c r="D25" s="17" t="s">
        <v>249</v>
      </c>
      <c r="E25" s="17">
        <v>1</v>
      </c>
      <c r="F25" s="22" t="s">
        <v>250</v>
      </c>
    </row>
    <row r="26" spans="1:6" ht="15" thickBot="1" x14ac:dyDescent="0.35">
      <c r="A26" s="2"/>
    </row>
    <row r="27" spans="1:6" ht="15" thickBot="1" x14ac:dyDescent="0.35">
      <c r="A27" s="9" t="s">
        <v>93</v>
      </c>
    </row>
    <row r="28" spans="1:6" ht="17.399999999999999" customHeight="1" thickBot="1" x14ac:dyDescent="0.35">
      <c r="A28" s="2" t="s">
        <v>66</v>
      </c>
      <c r="B28" s="17" t="s">
        <v>117</v>
      </c>
      <c r="E28" s="17">
        <v>1</v>
      </c>
    </row>
    <row r="29" spans="1:6" ht="15" thickBot="1" x14ac:dyDescent="0.35">
      <c r="A29" s="2" t="s">
        <v>67</v>
      </c>
      <c r="B29" s="17">
        <v>6</v>
      </c>
      <c r="C29" s="12" t="s">
        <v>7</v>
      </c>
      <c r="D29" s="17" t="s">
        <v>256</v>
      </c>
      <c r="E29" s="17">
        <v>1</v>
      </c>
    </row>
    <row r="30" spans="1:6" ht="15" thickBot="1" x14ac:dyDescent="0.35">
      <c r="A30" s="2"/>
    </row>
    <row r="31" spans="1:6" ht="15" thickBot="1" x14ac:dyDescent="0.35">
      <c r="A31" s="9" t="s">
        <v>90</v>
      </c>
    </row>
    <row r="32" spans="1:6" ht="17.399999999999999" customHeight="1" thickBot="1" x14ac:dyDescent="0.35">
      <c r="A32" s="4" t="s">
        <v>61</v>
      </c>
      <c r="B32" s="17">
        <v>3</v>
      </c>
      <c r="C32" s="12" t="s">
        <v>215</v>
      </c>
      <c r="E32" s="17">
        <v>1</v>
      </c>
    </row>
    <row r="33" spans="1:5" ht="15" thickBot="1" x14ac:dyDescent="0.35">
      <c r="A33" s="2"/>
    </row>
    <row r="34" spans="1:5" ht="15" thickBot="1" x14ac:dyDescent="0.35">
      <c r="A34" s="9" t="s">
        <v>94</v>
      </c>
    </row>
    <row r="35" spans="1:5" ht="15" thickBot="1" x14ac:dyDescent="0.35">
      <c r="A35" s="2" t="s">
        <v>68</v>
      </c>
      <c r="B35" s="17" t="s">
        <v>117</v>
      </c>
      <c r="E35" s="17">
        <v>1</v>
      </c>
    </row>
    <row r="36" spans="1:5" ht="15" thickBot="1" x14ac:dyDescent="0.35">
      <c r="A36" s="2" t="s">
        <v>69</v>
      </c>
      <c r="B36" s="17" t="s">
        <v>117</v>
      </c>
      <c r="E36" s="17">
        <v>1</v>
      </c>
    </row>
    <row r="37" spans="1:5" ht="15" thickBot="1" x14ac:dyDescent="0.35">
      <c r="A37" s="2"/>
    </row>
    <row r="38" spans="1:5" ht="15" thickBot="1" x14ac:dyDescent="0.35">
      <c r="A38" s="9" t="s">
        <v>128</v>
      </c>
    </row>
    <row r="39" spans="1:5" ht="15" thickBot="1" x14ac:dyDescent="0.35">
      <c r="A39" s="2"/>
    </row>
    <row r="40" spans="1:5" ht="15" thickBot="1" x14ac:dyDescent="0.35">
      <c r="A40" s="9" t="s">
        <v>91</v>
      </c>
    </row>
    <row r="41" spans="1:5" ht="18" customHeight="1" thickBot="1" x14ac:dyDescent="0.35">
      <c r="A41" s="2" t="s">
        <v>62</v>
      </c>
      <c r="B41" s="17" t="s">
        <v>117</v>
      </c>
      <c r="E41" s="17">
        <v>1</v>
      </c>
    </row>
    <row r="42" spans="1:5" ht="29.4" thickBot="1" x14ac:dyDescent="0.35">
      <c r="A42" s="2" t="s">
        <v>63</v>
      </c>
      <c r="B42" s="17">
        <v>1</v>
      </c>
      <c r="C42" s="12" t="s">
        <v>216</v>
      </c>
      <c r="E42" s="17">
        <v>1</v>
      </c>
    </row>
    <row r="43" spans="1:5" ht="29.4" thickBot="1" x14ac:dyDescent="0.35">
      <c r="A43" s="2" t="s">
        <v>64</v>
      </c>
      <c r="B43" s="17">
        <v>1</v>
      </c>
      <c r="C43" s="12" t="s">
        <v>216</v>
      </c>
      <c r="E43" s="17">
        <v>1</v>
      </c>
    </row>
    <row r="44" spans="1:5" ht="15" thickBot="1" x14ac:dyDescent="0.35">
      <c r="A44" s="2"/>
    </row>
    <row r="45" spans="1:5" ht="15" thickBot="1" x14ac:dyDescent="0.35">
      <c r="A45" s="9" t="s">
        <v>89</v>
      </c>
    </row>
    <row r="46" spans="1:5" ht="29.4" thickBot="1" x14ac:dyDescent="0.35">
      <c r="A46" s="2" t="s">
        <v>60</v>
      </c>
      <c r="B46" s="17">
        <v>4</v>
      </c>
      <c r="C46" s="12" t="s">
        <v>213</v>
      </c>
      <c r="E46" s="17">
        <v>1</v>
      </c>
    </row>
    <row r="47" spans="1:5" ht="15" thickBot="1" x14ac:dyDescent="0.35">
      <c r="A47" s="2"/>
    </row>
    <row r="48" spans="1:5" ht="15" thickBot="1" x14ac:dyDescent="0.35">
      <c r="A48" s="9" t="s">
        <v>107</v>
      </c>
    </row>
    <row r="49" spans="1:6" ht="15" thickBot="1" x14ac:dyDescent="0.35">
      <c r="A49" s="2" t="s">
        <v>106</v>
      </c>
      <c r="B49" s="17">
        <v>14</v>
      </c>
      <c r="C49" s="12" t="s">
        <v>205</v>
      </c>
      <c r="D49" s="20" t="s">
        <v>148</v>
      </c>
      <c r="E49" s="17">
        <v>1</v>
      </c>
    </row>
    <row r="50" spans="1:6" ht="15" thickBot="1" x14ac:dyDescent="0.35">
      <c r="A50" s="2"/>
    </row>
    <row r="51" spans="1:6" ht="15" thickBot="1" x14ac:dyDescent="0.35">
      <c r="A51" s="9" t="s">
        <v>92</v>
      </c>
    </row>
    <row r="52" spans="1:6" ht="29.4" thickBot="1" x14ac:dyDescent="0.35">
      <c r="A52" s="4" t="s">
        <v>65</v>
      </c>
      <c r="B52" s="17">
        <v>3</v>
      </c>
      <c r="C52" s="12" t="s">
        <v>153</v>
      </c>
      <c r="D52" s="17" t="s">
        <v>226</v>
      </c>
      <c r="E52" s="17">
        <v>1</v>
      </c>
      <c r="F52" s="26" t="s">
        <v>248</v>
      </c>
    </row>
    <row r="53" spans="1:6" ht="15" thickBot="1" x14ac:dyDescent="0.35">
      <c r="A53" s="2"/>
    </row>
    <row r="54" spans="1:6" ht="15" thickBot="1" x14ac:dyDescent="0.35">
      <c r="A54" s="9" t="s">
        <v>121</v>
      </c>
    </row>
    <row r="55" spans="1:6" ht="15" thickBot="1" x14ac:dyDescent="0.35">
      <c r="A55" s="4" t="s">
        <v>122</v>
      </c>
      <c r="B55" s="17">
        <v>2</v>
      </c>
      <c r="C55" s="12" t="s">
        <v>251</v>
      </c>
      <c r="D55" s="17" t="s">
        <v>252</v>
      </c>
      <c r="E55" s="17">
        <v>1</v>
      </c>
    </row>
    <row r="56" spans="1:6" ht="15" thickBot="1" x14ac:dyDescent="0.35">
      <c r="A56" s="4" t="s">
        <v>204</v>
      </c>
      <c r="B56" s="17">
        <v>1</v>
      </c>
      <c r="C56" s="12" t="s">
        <v>6</v>
      </c>
      <c r="D56" s="17" t="s">
        <v>155</v>
      </c>
      <c r="E56" s="17">
        <v>1</v>
      </c>
    </row>
    <row r="57" spans="1:6" ht="29.4" thickBot="1" x14ac:dyDescent="0.35">
      <c r="A57" s="4" t="s">
        <v>158</v>
      </c>
      <c r="B57" s="17">
        <v>1</v>
      </c>
      <c r="C57" s="12" t="s">
        <v>273</v>
      </c>
      <c r="D57" s="17" t="s">
        <v>157</v>
      </c>
      <c r="E57" s="17">
        <v>1</v>
      </c>
    </row>
    <row r="58" spans="1:6" ht="15" thickBot="1" x14ac:dyDescent="0.35">
      <c r="A58" s="4" t="s">
        <v>123</v>
      </c>
      <c r="B58" s="17">
        <v>1</v>
      </c>
      <c r="C58" s="12" t="s">
        <v>185</v>
      </c>
      <c r="E58" s="17">
        <v>1</v>
      </c>
    </row>
    <row r="59" spans="1:6" ht="15" thickBot="1" x14ac:dyDescent="0.35">
      <c r="A59" s="4" t="s">
        <v>137</v>
      </c>
      <c r="B59" s="17">
        <v>2</v>
      </c>
      <c r="C59" s="12" t="s">
        <v>219</v>
      </c>
      <c r="D59" s="17" t="s">
        <v>258</v>
      </c>
      <c r="E59" s="17">
        <v>1</v>
      </c>
      <c r="F59" s="26" t="s">
        <v>268</v>
      </c>
    </row>
    <row r="60" spans="1:6" ht="15" thickBot="1" x14ac:dyDescent="0.35">
      <c r="A60" s="4" t="s">
        <v>171</v>
      </c>
      <c r="B60" s="17">
        <v>1</v>
      </c>
      <c r="C60" s="12" t="s">
        <v>207</v>
      </c>
      <c r="D60" s="17" t="s">
        <v>157</v>
      </c>
      <c r="E60" s="17">
        <v>1</v>
      </c>
    </row>
    <row r="61" spans="1:6" ht="15" thickBot="1" x14ac:dyDescent="0.35">
      <c r="A61" s="4" t="s">
        <v>156</v>
      </c>
      <c r="B61" s="17">
        <v>1</v>
      </c>
      <c r="C61" s="12" t="s">
        <v>153</v>
      </c>
      <c r="D61" s="17" t="s">
        <v>181</v>
      </c>
      <c r="E61" s="17">
        <v>1</v>
      </c>
    </row>
    <row r="62" spans="1:6" ht="15" thickBot="1" x14ac:dyDescent="0.35">
      <c r="A62" s="2"/>
    </row>
    <row r="63" spans="1:6" ht="15" thickBot="1" x14ac:dyDescent="0.35">
      <c r="A63" s="9" t="s">
        <v>129</v>
      </c>
    </row>
    <row r="64" spans="1:6" ht="15" thickBot="1" x14ac:dyDescent="0.35">
      <c r="A64" s="4" t="s">
        <v>253</v>
      </c>
      <c r="B64" s="17">
        <v>1</v>
      </c>
      <c r="C64" s="12" t="s">
        <v>7</v>
      </c>
      <c r="D64" s="17" t="s">
        <v>203</v>
      </c>
      <c r="E64" s="17">
        <v>1</v>
      </c>
      <c r="F64" s="26" t="s">
        <v>254</v>
      </c>
    </row>
    <row r="65" spans="1:6" ht="15" thickBot="1" x14ac:dyDescent="0.35">
      <c r="A65" s="4" t="s">
        <v>257</v>
      </c>
      <c r="B65" s="17">
        <v>1</v>
      </c>
      <c r="C65" s="12" t="s">
        <v>7</v>
      </c>
      <c r="D65" s="17" t="s">
        <v>258</v>
      </c>
      <c r="E65" s="17">
        <v>1</v>
      </c>
      <c r="F65" s="26" t="s">
        <v>259</v>
      </c>
    </row>
    <row r="66" spans="1:6" ht="15" thickBot="1" x14ac:dyDescent="0.35">
      <c r="A66" s="4" t="s">
        <v>269</v>
      </c>
      <c r="B66" s="17">
        <v>1</v>
      </c>
      <c r="C66" s="12" t="s">
        <v>270</v>
      </c>
      <c r="E66" s="17">
        <v>1</v>
      </c>
      <c r="F66" s="26"/>
    </row>
    <row r="67" spans="1:6" ht="15" thickBot="1" x14ac:dyDescent="0.35">
      <c r="A67" s="2"/>
    </row>
    <row r="68" spans="1:6" s="3" customFormat="1" ht="15" thickBot="1" x14ac:dyDescent="0.35">
      <c r="A68" s="9" t="s">
        <v>126</v>
      </c>
      <c r="B68" s="18"/>
      <c r="C68" s="14"/>
      <c r="D68" s="18"/>
      <c r="E68" s="18"/>
    </row>
    <row r="69" spans="1:6" ht="15" thickBot="1" x14ac:dyDescent="0.35">
      <c r="A69" s="4" t="s">
        <v>127</v>
      </c>
      <c r="B69" s="17">
        <v>1</v>
      </c>
      <c r="C69" s="12" t="s">
        <v>159</v>
      </c>
      <c r="E69" s="17">
        <v>1</v>
      </c>
    </row>
    <row r="70" spans="1:6" ht="15" thickBot="1" x14ac:dyDescent="0.35">
      <c r="A70" s="2"/>
    </row>
    <row r="71" spans="1:6" ht="15" thickBot="1" x14ac:dyDescent="0.35">
      <c r="A71" s="9" t="s">
        <v>95</v>
      </c>
    </row>
    <row r="72" spans="1:6" ht="15" thickBot="1" x14ac:dyDescent="0.35">
      <c r="A72" s="2" t="s">
        <v>70</v>
      </c>
      <c r="B72" s="17" t="s">
        <v>117</v>
      </c>
      <c r="E72" s="17">
        <v>1</v>
      </c>
    </row>
    <row r="73" spans="1:6" ht="15" thickBot="1" x14ac:dyDescent="0.35">
      <c r="A73" s="2" t="s">
        <v>71</v>
      </c>
      <c r="B73" s="17" t="s">
        <v>117</v>
      </c>
      <c r="E73" s="17">
        <v>1</v>
      </c>
    </row>
    <row r="74" spans="1:6" ht="15" thickBot="1" x14ac:dyDescent="0.35">
      <c r="A74" s="2" t="s">
        <v>72</v>
      </c>
      <c r="B74" s="17">
        <v>1</v>
      </c>
      <c r="C74" s="12" t="s">
        <v>160</v>
      </c>
      <c r="E74" s="17">
        <v>1</v>
      </c>
    </row>
    <row r="75" spans="1:6" ht="29.4" thickBot="1" x14ac:dyDescent="0.35">
      <c r="A75" s="4" t="s">
        <v>152</v>
      </c>
      <c r="B75" s="17">
        <v>1</v>
      </c>
      <c r="C75" s="12" t="s">
        <v>263</v>
      </c>
      <c r="D75" s="17" t="s">
        <v>265</v>
      </c>
      <c r="E75" s="17">
        <v>1</v>
      </c>
      <c r="F75" s="27" t="s">
        <v>264</v>
      </c>
    </row>
    <row r="76" spans="1:6" ht="15" thickBot="1" x14ac:dyDescent="0.35">
      <c r="A76" s="2"/>
    </row>
    <row r="77" spans="1:6" ht="15" thickBot="1" x14ac:dyDescent="0.35">
      <c r="A77" s="9" t="s">
        <v>108</v>
      </c>
    </row>
    <row r="78" spans="1:6" ht="15" thickBot="1" x14ac:dyDescent="0.35">
      <c r="A78" s="4" t="s">
        <v>109</v>
      </c>
      <c r="B78" s="17">
        <v>1</v>
      </c>
      <c r="C78" s="12" t="s">
        <v>205</v>
      </c>
      <c r="D78" s="17" t="s">
        <v>148</v>
      </c>
      <c r="E78" s="17">
        <v>1</v>
      </c>
    </row>
    <row r="79" spans="1:6" ht="15" thickBot="1" x14ac:dyDescent="0.35">
      <c r="A79" s="4" t="s">
        <v>135</v>
      </c>
      <c r="B79" s="17">
        <v>1</v>
      </c>
      <c r="C79" s="12" t="s">
        <v>160</v>
      </c>
      <c r="E79" s="17">
        <v>1</v>
      </c>
    </row>
    <row r="80" spans="1:6" ht="29.4" thickBot="1" x14ac:dyDescent="0.35">
      <c r="A80" s="4" t="s">
        <v>151</v>
      </c>
      <c r="B80" s="17">
        <v>1</v>
      </c>
      <c r="C80" s="12" t="s">
        <v>6</v>
      </c>
      <c r="D80" s="17" t="s">
        <v>266</v>
      </c>
      <c r="E80" s="17">
        <v>1</v>
      </c>
      <c r="F80" s="26" t="s">
        <v>267</v>
      </c>
    </row>
    <row r="81" spans="1:5" ht="15" thickBot="1" x14ac:dyDescent="0.35">
      <c r="A81" s="2"/>
    </row>
    <row r="82" spans="1:5" ht="15" thickBot="1" x14ac:dyDescent="0.35">
      <c r="A82" s="9" t="s">
        <v>124</v>
      </c>
    </row>
    <row r="83" spans="1:5" ht="15" thickBot="1" x14ac:dyDescent="0.35">
      <c r="A83" s="4" t="s">
        <v>125</v>
      </c>
      <c r="B83" s="17">
        <v>1</v>
      </c>
      <c r="C83" s="12" t="s">
        <v>1</v>
      </c>
      <c r="D83" s="17" t="s">
        <v>195</v>
      </c>
      <c r="E83" s="17">
        <v>1</v>
      </c>
    </row>
    <row r="84" spans="1:5" ht="15" thickBot="1" x14ac:dyDescent="0.35">
      <c r="A84" s="2"/>
    </row>
    <row r="85" spans="1:5" ht="15" thickBot="1" x14ac:dyDescent="0.35">
      <c r="A85" s="9" t="s">
        <v>96</v>
      </c>
    </row>
    <row r="86" spans="1:5" ht="15" thickBot="1" x14ac:dyDescent="0.35">
      <c r="A86" s="2" t="s">
        <v>73</v>
      </c>
      <c r="B86" s="17" t="s">
        <v>117</v>
      </c>
      <c r="E86" s="17">
        <v>1</v>
      </c>
    </row>
    <row r="87" spans="1:5" ht="17.399999999999999" customHeight="1" thickBot="1" x14ac:dyDescent="0.35">
      <c r="A87" s="2" t="s">
        <v>74</v>
      </c>
      <c r="B87" s="17">
        <v>68</v>
      </c>
      <c r="C87" s="12" t="s">
        <v>9</v>
      </c>
      <c r="D87" s="17" t="s">
        <v>203</v>
      </c>
      <c r="E87" s="17">
        <v>1</v>
      </c>
    </row>
    <row r="88" spans="1:5" ht="14.4" customHeight="1" thickBot="1" x14ac:dyDescent="0.35">
      <c r="A88" s="2" t="s">
        <v>75</v>
      </c>
      <c r="B88" s="17" t="s">
        <v>117</v>
      </c>
      <c r="E88" s="17">
        <v>1</v>
      </c>
    </row>
    <row r="89" spans="1:5" ht="14.4" customHeight="1" thickBot="1" x14ac:dyDescent="0.35">
      <c r="A89" s="2"/>
    </row>
    <row r="90" spans="1:5" ht="15" thickBot="1" x14ac:dyDescent="0.35">
      <c r="A90" s="9" t="s">
        <v>98</v>
      </c>
    </row>
    <row r="91" spans="1:5" ht="15" thickBot="1" x14ac:dyDescent="0.35">
      <c r="A91" s="2" t="s">
        <v>77</v>
      </c>
      <c r="B91" s="17">
        <v>50</v>
      </c>
      <c r="C91" s="12" t="s">
        <v>205</v>
      </c>
      <c r="D91" s="17" t="s">
        <v>148</v>
      </c>
      <c r="E91" s="17">
        <v>1</v>
      </c>
    </row>
    <row r="92" spans="1:5" ht="15" thickBot="1" x14ac:dyDescent="0.35">
      <c r="A92" s="2"/>
    </row>
    <row r="93" spans="1:5" ht="15" thickBot="1" x14ac:dyDescent="0.35">
      <c r="A93" s="9" t="s">
        <v>130</v>
      </c>
    </row>
    <row r="94" spans="1:5" ht="15" thickBot="1" x14ac:dyDescent="0.35">
      <c r="A94" s="2" t="s">
        <v>147</v>
      </c>
      <c r="B94" s="17">
        <v>2</v>
      </c>
      <c r="C94" s="12" t="s">
        <v>217</v>
      </c>
      <c r="E94" s="17">
        <v>1</v>
      </c>
    </row>
    <row r="95" spans="1:5" ht="15" thickBot="1" x14ac:dyDescent="0.35">
      <c r="A95" s="2" t="s">
        <v>163</v>
      </c>
      <c r="B95" s="17">
        <v>1</v>
      </c>
      <c r="C95" s="12" t="s">
        <v>217</v>
      </c>
      <c r="E95" s="17">
        <v>1</v>
      </c>
    </row>
    <row r="96" spans="1:5" ht="15" thickBot="1" x14ac:dyDescent="0.35">
      <c r="A96" s="2"/>
    </row>
    <row r="97" spans="1:6" ht="15" thickBot="1" x14ac:dyDescent="0.35">
      <c r="A97" s="9" t="s">
        <v>99</v>
      </c>
    </row>
    <row r="98" spans="1:6" ht="14.4" customHeight="1" thickBot="1" x14ac:dyDescent="0.35">
      <c r="A98" s="2" t="s">
        <v>78</v>
      </c>
      <c r="B98" s="17">
        <v>14</v>
      </c>
      <c r="C98" s="12" t="s">
        <v>146</v>
      </c>
      <c r="D98" s="17" t="s">
        <v>212</v>
      </c>
      <c r="E98" s="17">
        <v>1</v>
      </c>
    </row>
    <row r="99" spans="1:6" ht="15" thickBot="1" x14ac:dyDescent="0.35">
      <c r="A99" s="2" t="s">
        <v>79</v>
      </c>
      <c r="B99" s="17">
        <v>16</v>
      </c>
      <c r="C99" s="12" t="s">
        <v>225</v>
      </c>
      <c r="D99" s="17" t="s">
        <v>223</v>
      </c>
      <c r="E99" s="17">
        <v>1</v>
      </c>
    </row>
    <row r="100" spans="1:6" ht="15" thickBot="1" x14ac:dyDescent="0.35">
      <c r="A100" s="2"/>
    </row>
    <row r="101" spans="1:6" ht="15" thickBot="1" x14ac:dyDescent="0.35">
      <c r="A101" s="9" t="s">
        <v>100</v>
      </c>
    </row>
    <row r="102" spans="1:6" ht="15" thickBot="1" x14ac:dyDescent="0.35">
      <c r="A102" s="2" t="s">
        <v>80</v>
      </c>
      <c r="B102" s="17">
        <v>3</v>
      </c>
      <c r="C102" s="12" t="s">
        <v>1</v>
      </c>
      <c r="D102" s="20" t="s">
        <v>164</v>
      </c>
      <c r="E102" s="17">
        <v>1</v>
      </c>
    </row>
    <row r="103" spans="1:6" ht="15" thickBot="1" x14ac:dyDescent="0.35">
      <c r="A103" s="2"/>
    </row>
    <row r="104" spans="1:6" ht="15" thickBot="1" x14ac:dyDescent="0.35">
      <c r="A104" s="9" t="s">
        <v>131</v>
      </c>
    </row>
    <row r="105" spans="1:6" ht="29.4" thickBot="1" x14ac:dyDescent="0.35">
      <c r="A105" s="4" t="s">
        <v>162</v>
      </c>
      <c r="B105" s="17">
        <v>2</v>
      </c>
      <c r="C105" s="12" t="s">
        <v>22</v>
      </c>
      <c r="D105" s="17" t="s">
        <v>282</v>
      </c>
      <c r="E105" s="17">
        <v>1</v>
      </c>
      <c r="F105" s="26" t="s">
        <v>280</v>
      </c>
    </row>
    <row r="106" spans="1:6" ht="15" thickBot="1" x14ac:dyDescent="0.35">
      <c r="A106" s="2"/>
    </row>
    <row r="107" spans="1:6" ht="15" thickBot="1" x14ac:dyDescent="0.35">
      <c r="A107" s="9" t="s">
        <v>104</v>
      </c>
    </row>
    <row r="108" spans="1:6" ht="15" thickBot="1" x14ac:dyDescent="0.35">
      <c r="A108" s="2" t="s">
        <v>87</v>
      </c>
      <c r="B108" s="17">
        <v>150</v>
      </c>
      <c r="C108" s="12" t="s">
        <v>205</v>
      </c>
      <c r="D108" s="17" t="s">
        <v>206</v>
      </c>
      <c r="E108" s="17">
        <v>1</v>
      </c>
    </row>
    <row r="109" spans="1:6" ht="15" thickBot="1" x14ac:dyDescent="0.35">
      <c r="A109" s="2"/>
    </row>
    <row r="110" spans="1:6" ht="15" thickBot="1" x14ac:dyDescent="0.35">
      <c r="A110" s="9" t="s">
        <v>97</v>
      </c>
    </row>
    <row r="111" spans="1:6" ht="29.4" thickBot="1" x14ac:dyDescent="0.35">
      <c r="A111" s="2" t="s">
        <v>76</v>
      </c>
      <c r="B111" s="17">
        <v>40</v>
      </c>
      <c r="C111" s="12" t="s">
        <v>218</v>
      </c>
      <c r="E111" s="17">
        <v>1</v>
      </c>
    </row>
    <row r="112" spans="1:6" ht="15" thickBot="1" x14ac:dyDescent="0.35">
      <c r="A112" s="4" t="s">
        <v>145</v>
      </c>
      <c r="B112" s="17">
        <v>1</v>
      </c>
      <c r="C112" s="12" t="s">
        <v>214</v>
      </c>
      <c r="D112" s="17" t="s">
        <v>164</v>
      </c>
      <c r="E112" s="17">
        <v>1</v>
      </c>
    </row>
    <row r="113" spans="1:6" ht="15" thickBot="1" x14ac:dyDescent="0.35">
      <c r="A113" s="2"/>
    </row>
    <row r="114" spans="1:6" ht="15" thickBot="1" x14ac:dyDescent="0.35">
      <c r="A114" s="9" t="s">
        <v>120</v>
      </c>
    </row>
    <row r="115" spans="1:6" ht="29.4" thickBot="1" x14ac:dyDescent="0.35">
      <c r="A115" s="2" t="s">
        <v>119</v>
      </c>
      <c r="B115" s="17">
        <v>400</v>
      </c>
      <c r="C115" s="12" t="s">
        <v>9</v>
      </c>
      <c r="D115" s="17" t="s">
        <v>223</v>
      </c>
      <c r="E115" s="17">
        <v>1</v>
      </c>
      <c r="F115" s="22" t="s">
        <v>224</v>
      </c>
    </row>
    <row r="116" spans="1:6" ht="15" thickBot="1" x14ac:dyDescent="0.35">
      <c r="A116" s="2" t="s">
        <v>190</v>
      </c>
      <c r="B116" s="17">
        <v>20</v>
      </c>
      <c r="C116" s="12" t="s">
        <v>5</v>
      </c>
      <c r="D116" s="17" t="s">
        <v>222</v>
      </c>
      <c r="E116" s="17">
        <v>1</v>
      </c>
    </row>
    <row r="117" spans="1:6" ht="15" thickBot="1" x14ac:dyDescent="0.35">
      <c r="A117" s="2"/>
    </row>
    <row r="118" spans="1:6" ht="15" thickBot="1" x14ac:dyDescent="0.35">
      <c r="A118" s="9" t="s">
        <v>110</v>
      </c>
    </row>
    <row r="119" spans="1:6" ht="15" thickBot="1" x14ac:dyDescent="0.35">
      <c r="A119" s="2" t="s">
        <v>111</v>
      </c>
      <c r="B119" s="17">
        <v>26</v>
      </c>
      <c r="C119" s="12" t="s">
        <v>9</v>
      </c>
      <c r="D119" s="17" t="s">
        <v>226</v>
      </c>
      <c r="E119" s="17">
        <v>1</v>
      </c>
    </row>
    <row r="120" spans="1:6" ht="15" thickBot="1" x14ac:dyDescent="0.35">
      <c r="A120" s="2"/>
    </row>
    <row r="121" spans="1:6" x14ac:dyDescent="0.3">
      <c r="A121" s="16" t="s">
        <v>132</v>
      </c>
    </row>
    <row r="122" spans="1:6" ht="15" thickBot="1" x14ac:dyDescent="0.35">
      <c r="A122" s="4" t="s">
        <v>134</v>
      </c>
      <c r="B122" s="17">
        <v>1</v>
      </c>
      <c r="C122" s="12" t="s">
        <v>7</v>
      </c>
      <c r="D122" s="17" t="s">
        <v>155</v>
      </c>
      <c r="E122" s="17">
        <v>1</v>
      </c>
    </row>
    <row r="123" spans="1:6" ht="15" thickBot="1" x14ac:dyDescent="0.35">
      <c r="A123" s="2"/>
    </row>
    <row r="124" spans="1:6" ht="15" thickBot="1" x14ac:dyDescent="0.35">
      <c r="A124" s="9" t="s">
        <v>103</v>
      </c>
    </row>
    <row r="125" spans="1:6" ht="15" thickBot="1" x14ac:dyDescent="0.35">
      <c r="A125" s="2" t="s">
        <v>84</v>
      </c>
      <c r="B125" s="17">
        <v>18</v>
      </c>
      <c r="C125" s="12" t="s">
        <v>7</v>
      </c>
      <c r="D125" s="17" t="s">
        <v>184</v>
      </c>
      <c r="E125" s="17">
        <v>1</v>
      </c>
    </row>
    <row r="126" spans="1:6" ht="15" thickBot="1" x14ac:dyDescent="0.35">
      <c r="A126" s="2" t="s">
        <v>161</v>
      </c>
      <c r="B126" s="17">
        <v>5</v>
      </c>
      <c r="C126" s="12" t="s">
        <v>7</v>
      </c>
      <c r="D126" s="17" t="s">
        <v>148</v>
      </c>
      <c r="E126" s="17">
        <v>1</v>
      </c>
    </row>
    <row r="127" spans="1:6" ht="15" thickBot="1" x14ac:dyDescent="0.35">
      <c r="A127" s="2" t="s">
        <v>85</v>
      </c>
      <c r="B127" s="17">
        <v>22</v>
      </c>
      <c r="C127" s="12" t="s">
        <v>7</v>
      </c>
      <c r="D127" s="17" t="s">
        <v>220</v>
      </c>
      <c r="E127" s="17">
        <v>1</v>
      </c>
    </row>
    <row r="128" spans="1:6" ht="15" thickBot="1" x14ac:dyDescent="0.35">
      <c r="A128" s="4" t="s">
        <v>166</v>
      </c>
      <c r="B128" s="17">
        <v>1</v>
      </c>
      <c r="C128" s="12" t="s">
        <v>160</v>
      </c>
      <c r="E128" s="17">
        <v>1</v>
      </c>
    </row>
    <row r="129" spans="1:6" ht="15" thickBot="1" x14ac:dyDescent="0.35">
      <c r="A129" s="2" t="s">
        <v>113</v>
      </c>
      <c r="B129" s="17">
        <v>110</v>
      </c>
      <c r="C129" s="12" t="s">
        <v>8</v>
      </c>
      <c r="D129" s="17" t="s">
        <v>191</v>
      </c>
      <c r="E129" s="17">
        <v>1</v>
      </c>
      <c r="F129" t="s">
        <v>221</v>
      </c>
    </row>
    <row r="130" spans="1:6" ht="15" thickBot="1" x14ac:dyDescent="0.35">
      <c r="A130" s="4" t="s">
        <v>165</v>
      </c>
      <c r="B130" s="17">
        <v>1</v>
      </c>
      <c r="C130" s="12" t="s">
        <v>7</v>
      </c>
      <c r="D130" s="17" t="s">
        <v>164</v>
      </c>
      <c r="E130" s="17">
        <v>1</v>
      </c>
    </row>
    <row r="131" spans="1:6" ht="15" thickBot="1" x14ac:dyDescent="0.35">
      <c r="A131" s="4" t="s">
        <v>118</v>
      </c>
      <c r="B131" s="17">
        <v>19</v>
      </c>
      <c r="C131" s="12" t="s">
        <v>1</v>
      </c>
      <c r="D131" s="17" t="s">
        <v>206</v>
      </c>
      <c r="E131" s="17">
        <v>1</v>
      </c>
    </row>
    <row r="132" spans="1:6" ht="15" thickBot="1" x14ac:dyDescent="0.35">
      <c r="A132" s="4" t="s">
        <v>281</v>
      </c>
      <c r="B132" s="17">
        <v>6</v>
      </c>
      <c r="C132" s="12" t="s">
        <v>22</v>
      </c>
      <c r="D132" s="17" t="s">
        <v>193</v>
      </c>
      <c r="E132" s="17">
        <v>1</v>
      </c>
    </row>
    <row r="133" spans="1:6" ht="15" thickBot="1" x14ac:dyDescent="0.35">
      <c r="A133" s="4" t="s">
        <v>139</v>
      </c>
      <c r="B133" s="17">
        <v>12</v>
      </c>
      <c r="C133" s="12" t="s">
        <v>214</v>
      </c>
      <c r="D133" s="17" t="s">
        <v>169</v>
      </c>
      <c r="E133" s="17">
        <v>1</v>
      </c>
    </row>
    <row r="134" spans="1:6" ht="15" thickBot="1" x14ac:dyDescent="0.35">
      <c r="A134" s="4" t="s">
        <v>141</v>
      </c>
      <c r="B134" s="17">
        <v>6</v>
      </c>
      <c r="C134" s="12" t="s">
        <v>274</v>
      </c>
      <c r="D134" s="17" t="s">
        <v>255</v>
      </c>
      <c r="E134" s="17">
        <v>1</v>
      </c>
    </row>
    <row r="135" spans="1:6" ht="15" thickBot="1" x14ac:dyDescent="0.35">
      <c r="A135" s="2"/>
    </row>
    <row r="136" spans="1:6" ht="15" thickBot="1" x14ac:dyDescent="0.35">
      <c r="A136" s="9" t="s">
        <v>101</v>
      </c>
    </row>
    <row r="137" spans="1:6" ht="15" thickBot="1" x14ac:dyDescent="0.35">
      <c r="A137" s="2" t="s">
        <v>81</v>
      </c>
      <c r="B137" s="17">
        <v>41</v>
      </c>
      <c r="C137" s="12" t="s">
        <v>168</v>
      </c>
      <c r="D137" s="17" t="s">
        <v>193</v>
      </c>
      <c r="E137" s="17">
        <v>1</v>
      </c>
    </row>
    <row r="138" spans="1:6" ht="15" thickBot="1" x14ac:dyDescent="0.35">
      <c r="A138" s="2"/>
    </row>
    <row r="139" spans="1:6" ht="15" thickBot="1" x14ac:dyDescent="0.35">
      <c r="A139" s="9" t="s">
        <v>102</v>
      </c>
    </row>
    <row r="140" spans="1:6" ht="15" thickBot="1" x14ac:dyDescent="0.35">
      <c r="A140" s="2" t="s">
        <v>82</v>
      </c>
      <c r="B140" s="17">
        <v>22</v>
      </c>
      <c r="C140" s="12" t="s">
        <v>153</v>
      </c>
      <c r="D140" s="19" t="s">
        <v>182</v>
      </c>
      <c r="E140" s="17">
        <v>1</v>
      </c>
    </row>
    <row r="141" spans="1:6" ht="15" thickBot="1" x14ac:dyDescent="0.35">
      <c r="A141" s="2" t="s">
        <v>83</v>
      </c>
      <c r="B141" s="17">
        <v>21</v>
      </c>
      <c r="C141" s="12" t="s">
        <v>9</v>
      </c>
      <c r="D141" s="17" t="s">
        <v>149</v>
      </c>
      <c r="E141" s="17">
        <v>1</v>
      </c>
    </row>
    <row r="142" spans="1:6" ht="15" thickBot="1" x14ac:dyDescent="0.35">
      <c r="A142" s="4" t="s">
        <v>112</v>
      </c>
      <c r="B142" s="17">
        <v>3</v>
      </c>
      <c r="C142" s="12" t="s">
        <v>7</v>
      </c>
      <c r="D142" s="17" t="s">
        <v>164</v>
      </c>
      <c r="E142" s="17">
        <v>1</v>
      </c>
    </row>
    <row r="143" spans="1:6" ht="29.4" thickBot="1" x14ac:dyDescent="0.35">
      <c r="A143" s="2" t="s">
        <v>136</v>
      </c>
      <c r="B143" s="17">
        <v>1</v>
      </c>
      <c r="C143" s="12" t="s">
        <v>275</v>
      </c>
      <c r="E143" s="17">
        <v>1</v>
      </c>
    </row>
    <row r="144" spans="1:6" ht="15" thickBot="1" x14ac:dyDescent="0.35">
      <c r="A144" s="2" t="s">
        <v>138</v>
      </c>
      <c r="B144" s="17" t="s">
        <v>117</v>
      </c>
      <c r="E144" s="17">
        <v>1</v>
      </c>
    </row>
    <row r="145" spans="1:6" ht="15" thickBot="1" x14ac:dyDescent="0.35">
      <c r="A145" s="4" t="s">
        <v>170</v>
      </c>
      <c r="B145" s="17">
        <v>2</v>
      </c>
      <c r="C145" s="12" t="s">
        <v>207</v>
      </c>
      <c r="D145" s="17" t="s">
        <v>208</v>
      </c>
      <c r="E145" s="17">
        <v>1</v>
      </c>
    </row>
    <row r="146" spans="1:6" ht="15" thickBot="1" x14ac:dyDescent="0.35">
      <c r="A146" s="2"/>
    </row>
    <row r="147" spans="1:6" ht="15" thickBot="1" x14ac:dyDescent="0.35">
      <c r="A147" s="9" t="s">
        <v>114</v>
      </c>
    </row>
    <row r="148" spans="1:6" ht="15" thickBot="1" x14ac:dyDescent="0.35">
      <c r="A148" s="4" t="s">
        <v>115</v>
      </c>
      <c r="B148" s="17">
        <v>40</v>
      </c>
      <c r="C148" s="12" t="s">
        <v>153</v>
      </c>
      <c r="D148" s="19" t="s">
        <v>182</v>
      </c>
      <c r="E148" s="17">
        <v>1</v>
      </c>
    </row>
    <row r="149" spans="1:6" ht="15" thickBot="1" x14ac:dyDescent="0.35">
      <c r="A149" s="4" t="s">
        <v>154</v>
      </c>
      <c r="B149" s="17">
        <v>2</v>
      </c>
      <c r="C149" s="12" t="s">
        <v>153</v>
      </c>
      <c r="D149" s="17" t="s">
        <v>208</v>
      </c>
      <c r="E149" s="17">
        <v>1</v>
      </c>
    </row>
    <row r="150" spans="1:6" ht="15" thickBot="1" x14ac:dyDescent="0.35">
      <c r="A150" s="4" t="s">
        <v>167</v>
      </c>
      <c r="B150" s="17">
        <v>2</v>
      </c>
      <c r="C150" s="12" t="s">
        <v>7</v>
      </c>
      <c r="D150" s="17" t="s">
        <v>164</v>
      </c>
      <c r="E150" s="17">
        <v>1</v>
      </c>
    </row>
    <row r="151" spans="1:6" ht="15" thickBot="1" x14ac:dyDescent="0.35">
      <c r="A151" s="2"/>
    </row>
    <row r="152" spans="1:6" ht="15" thickBot="1" x14ac:dyDescent="0.35">
      <c r="A152" s="9" t="s">
        <v>133</v>
      </c>
    </row>
    <row r="153" spans="1:6" ht="15" thickBot="1" x14ac:dyDescent="0.35">
      <c r="A153" s="4" t="s">
        <v>143</v>
      </c>
      <c r="B153" s="17">
        <v>1</v>
      </c>
      <c r="C153" s="12" t="s">
        <v>214</v>
      </c>
      <c r="D153" s="17" t="s">
        <v>187</v>
      </c>
      <c r="E153" s="17">
        <v>1</v>
      </c>
    </row>
    <row r="154" spans="1:6" ht="15" thickBot="1" x14ac:dyDescent="0.35">
      <c r="A154" s="4" t="s">
        <v>144</v>
      </c>
      <c r="B154" s="17">
        <v>1</v>
      </c>
      <c r="C154" s="12" t="s">
        <v>214</v>
      </c>
      <c r="D154" s="20" t="s">
        <v>164</v>
      </c>
      <c r="E154" s="17">
        <v>1</v>
      </c>
    </row>
    <row r="155" spans="1:6" ht="15" thickBot="1" x14ac:dyDescent="0.35">
      <c r="A155" s="2"/>
    </row>
    <row r="156" spans="1:6" ht="15" thickBot="1" x14ac:dyDescent="0.35">
      <c r="A156" s="9" t="s">
        <v>105</v>
      </c>
    </row>
    <row r="157" spans="1:6" ht="15" thickBot="1" x14ac:dyDescent="0.35">
      <c r="A157" s="2" t="s">
        <v>86</v>
      </c>
      <c r="B157" s="17">
        <v>30</v>
      </c>
      <c r="C157" s="12" t="s">
        <v>7</v>
      </c>
      <c r="D157" s="20" t="s">
        <v>258</v>
      </c>
      <c r="E157" s="17">
        <v>1</v>
      </c>
      <c r="F157" s="26" t="s">
        <v>260</v>
      </c>
    </row>
    <row r="158" spans="1:6" ht="15" thickBot="1" x14ac:dyDescent="0.35">
      <c r="A158" s="2"/>
    </row>
    <row r="159" spans="1:6" ht="15" thickBot="1" x14ac:dyDescent="0.35">
      <c r="A159" s="9" t="s">
        <v>202</v>
      </c>
      <c r="E159" s="18">
        <f>SUM(E6:E157)</f>
        <v>90</v>
      </c>
    </row>
    <row r="160" spans="1:6" ht="15" thickBot="1" x14ac:dyDescent="0.35">
      <c r="A160" s="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35"/>
  <sheetViews>
    <sheetView topLeftCell="A5" workbookViewId="0">
      <selection activeCell="N20" sqref="N20"/>
    </sheetView>
  </sheetViews>
  <sheetFormatPr baseColWidth="10" defaultRowHeight="14.4" x14ac:dyDescent="0.3"/>
  <sheetData>
    <row r="5" spans="1:7" x14ac:dyDescent="0.3">
      <c r="A5" s="23" t="s">
        <v>227</v>
      </c>
    </row>
    <row r="6" spans="1:7" x14ac:dyDescent="0.3">
      <c r="A6" s="23" t="s">
        <v>228</v>
      </c>
    </row>
    <row r="7" spans="1:7" x14ac:dyDescent="0.3">
      <c r="A7" s="23" t="s">
        <v>229</v>
      </c>
    </row>
    <row r="8" spans="1:7" x14ac:dyDescent="0.3">
      <c r="A8" s="23" t="s">
        <v>230</v>
      </c>
    </row>
    <row r="9" spans="1:7" x14ac:dyDescent="0.3">
      <c r="A9" s="23" t="s">
        <v>231</v>
      </c>
    </row>
    <row r="10" spans="1:7" ht="86.4" x14ac:dyDescent="0.3">
      <c r="A10" s="23"/>
      <c r="C10" s="24" t="s">
        <v>236</v>
      </c>
      <c r="D10" s="24" t="s">
        <v>235</v>
      </c>
      <c r="E10" s="24" t="s">
        <v>237</v>
      </c>
      <c r="F10" s="24" t="s">
        <v>238</v>
      </c>
      <c r="G10" s="24" t="s">
        <v>239</v>
      </c>
    </row>
    <row r="11" spans="1:7" x14ac:dyDescent="0.3">
      <c r="A11" s="23" t="s">
        <v>45</v>
      </c>
      <c r="C11" s="25">
        <v>0</v>
      </c>
      <c r="D11" s="25">
        <v>100</v>
      </c>
      <c r="E11" s="25">
        <v>21</v>
      </c>
      <c r="F11" s="25">
        <v>0</v>
      </c>
      <c r="G11" s="25">
        <v>0</v>
      </c>
    </row>
    <row r="12" spans="1:7" x14ac:dyDescent="0.3">
      <c r="A12" s="23" t="s">
        <v>232</v>
      </c>
      <c r="C12" s="25">
        <v>0</v>
      </c>
      <c r="D12" s="25">
        <v>0</v>
      </c>
      <c r="E12" s="25">
        <v>4</v>
      </c>
      <c r="F12" s="25">
        <v>7</v>
      </c>
      <c r="G12" s="25">
        <v>0</v>
      </c>
    </row>
    <row r="13" spans="1:7" x14ac:dyDescent="0.3">
      <c r="A13" s="23" t="s">
        <v>233</v>
      </c>
      <c r="C13" s="25">
        <v>0</v>
      </c>
      <c r="D13" s="25">
        <v>2</v>
      </c>
      <c r="E13" s="25">
        <v>0</v>
      </c>
      <c r="F13" s="25">
        <v>3</v>
      </c>
      <c r="G13" s="25">
        <v>0</v>
      </c>
    </row>
    <row r="14" spans="1:7" x14ac:dyDescent="0.3">
      <c r="A14" s="23" t="s">
        <v>55</v>
      </c>
      <c r="C14" s="25">
        <v>0</v>
      </c>
      <c r="D14" s="25">
        <v>1</v>
      </c>
      <c r="E14" s="25">
        <v>2</v>
      </c>
      <c r="F14" s="25">
        <v>2</v>
      </c>
      <c r="G14" s="25">
        <v>0</v>
      </c>
    </row>
    <row r="15" spans="1:7" x14ac:dyDescent="0.3">
      <c r="A15" s="23" t="s">
        <v>56</v>
      </c>
      <c r="C15" s="25">
        <v>0</v>
      </c>
      <c r="D15" s="25">
        <v>3</v>
      </c>
      <c r="E15" s="25">
        <v>2</v>
      </c>
      <c r="F15" s="25">
        <v>0</v>
      </c>
      <c r="G15" s="25">
        <v>0</v>
      </c>
    </row>
    <row r="16" spans="1:7" x14ac:dyDescent="0.3">
      <c r="A16" s="23" t="s">
        <v>234</v>
      </c>
      <c r="C16" s="25">
        <v>0</v>
      </c>
      <c r="D16" s="25">
        <v>2</v>
      </c>
      <c r="E16" s="25">
        <v>0</v>
      </c>
      <c r="F16" s="25">
        <v>0</v>
      </c>
      <c r="G16" s="25">
        <v>0</v>
      </c>
    </row>
    <row r="17" spans="1:7" x14ac:dyDescent="0.3">
      <c r="A17" s="23" t="s">
        <v>62</v>
      </c>
      <c r="C17" s="25">
        <v>60</v>
      </c>
      <c r="D17" s="25">
        <v>60</v>
      </c>
      <c r="E17" s="25">
        <v>12</v>
      </c>
      <c r="F17" s="25">
        <v>2</v>
      </c>
      <c r="G17" s="25">
        <v>0</v>
      </c>
    </row>
    <row r="18" spans="1:7" x14ac:dyDescent="0.3">
      <c r="A18" s="23" t="s">
        <v>63</v>
      </c>
      <c r="C18" s="25">
        <v>1</v>
      </c>
      <c r="D18" s="25">
        <v>0</v>
      </c>
      <c r="E18" s="25">
        <v>0</v>
      </c>
      <c r="F18" s="25">
        <v>0</v>
      </c>
      <c r="G18" s="25">
        <v>0</v>
      </c>
    </row>
    <row r="19" spans="1:7" x14ac:dyDescent="0.3">
      <c r="A19" s="23" t="s">
        <v>70</v>
      </c>
      <c r="C19" s="25">
        <v>2</v>
      </c>
      <c r="D19" s="25">
        <v>0</v>
      </c>
      <c r="E19" s="25">
        <v>1</v>
      </c>
      <c r="F19" s="25">
        <v>0</v>
      </c>
      <c r="G19" s="25">
        <v>0</v>
      </c>
    </row>
    <row r="20" spans="1:7" x14ac:dyDescent="0.3">
      <c r="A20" s="23" t="s">
        <v>71</v>
      </c>
      <c r="C20" s="25">
        <v>1</v>
      </c>
      <c r="D20" s="25">
        <v>0</v>
      </c>
      <c r="E20" s="25">
        <v>0</v>
      </c>
      <c r="F20" s="25">
        <v>0</v>
      </c>
      <c r="G20" s="25">
        <v>0</v>
      </c>
    </row>
    <row r="21" spans="1:7" x14ac:dyDescent="0.3">
      <c r="A21" s="23" t="s">
        <v>72</v>
      </c>
      <c r="C21" s="25">
        <v>0</v>
      </c>
      <c r="D21" s="25">
        <v>0</v>
      </c>
      <c r="E21" s="25">
        <v>1</v>
      </c>
      <c r="F21" s="25">
        <v>0</v>
      </c>
      <c r="G21" s="25">
        <v>0</v>
      </c>
    </row>
    <row r="22" spans="1:7" x14ac:dyDescent="0.3">
      <c r="A22" s="23" t="s">
        <v>73</v>
      </c>
      <c r="C22" s="25">
        <v>0</v>
      </c>
      <c r="D22" s="25">
        <v>0</v>
      </c>
      <c r="E22" s="25">
        <v>1</v>
      </c>
      <c r="F22" s="25">
        <v>0</v>
      </c>
      <c r="G22" s="25">
        <v>0</v>
      </c>
    </row>
    <row r="23" spans="1:7" x14ac:dyDescent="0.3">
      <c r="A23" s="23" t="s">
        <v>74</v>
      </c>
      <c r="C23" s="25">
        <v>0</v>
      </c>
      <c r="D23" s="25">
        <v>1</v>
      </c>
      <c r="E23" s="25">
        <v>4</v>
      </c>
      <c r="F23" s="25">
        <v>4</v>
      </c>
      <c r="G23" s="25">
        <v>0</v>
      </c>
    </row>
    <row r="24" spans="1:7" x14ac:dyDescent="0.3">
      <c r="A24" s="23" t="s">
        <v>240</v>
      </c>
      <c r="C24" s="25">
        <v>0</v>
      </c>
      <c r="D24" s="25">
        <v>1</v>
      </c>
      <c r="E24" s="25">
        <v>4</v>
      </c>
      <c r="F24" s="25">
        <v>0</v>
      </c>
      <c r="G24" s="25">
        <v>0</v>
      </c>
    </row>
    <row r="25" spans="1:7" x14ac:dyDescent="0.3">
      <c r="A25" s="23" t="s">
        <v>77</v>
      </c>
      <c r="C25" s="25">
        <v>15</v>
      </c>
      <c r="D25" s="25">
        <v>3</v>
      </c>
      <c r="E25" s="25">
        <v>10</v>
      </c>
      <c r="F25" s="25">
        <v>5</v>
      </c>
      <c r="G25" s="25">
        <v>0</v>
      </c>
    </row>
    <row r="26" spans="1:7" x14ac:dyDescent="0.3">
      <c r="A26" s="23" t="s">
        <v>241</v>
      </c>
      <c r="C26" s="25">
        <v>0</v>
      </c>
      <c r="D26" s="25">
        <v>0</v>
      </c>
      <c r="E26" s="25">
        <v>6</v>
      </c>
      <c r="F26" s="25">
        <v>16</v>
      </c>
      <c r="G26" s="25">
        <v>0</v>
      </c>
    </row>
    <row r="27" spans="1:7" x14ac:dyDescent="0.3">
      <c r="A27" s="23" t="s">
        <v>87</v>
      </c>
      <c r="C27" s="25">
        <v>2</v>
      </c>
      <c r="D27" s="25">
        <v>15</v>
      </c>
      <c r="E27" s="25">
        <v>2</v>
      </c>
      <c r="F27" s="25">
        <v>0</v>
      </c>
      <c r="G27" s="25">
        <v>0</v>
      </c>
    </row>
    <row r="28" spans="1:7" x14ac:dyDescent="0.3">
      <c r="A28" s="23" t="s">
        <v>119</v>
      </c>
      <c r="C28" s="25">
        <v>0</v>
      </c>
      <c r="D28" s="25">
        <v>0</v>
      </c>
      <c r="E28" s="25">
        <v>0</v>
      </c>
      <c r="F28" s="25">
        <v>0</v>
      </c>
      <c r="G28" s="25">
        <v>300</v>
      </c>
    </row>
    <row r="29" spans="1:7" x14ac:dyDescent="0.3">
      <c r="A29" s="23" t="s">
        <v>83</v>
      </c>
      <c r="C29" s="25">
        <v>1</v>
      </c>
      <c r="D29" s="25">
        <v>2</v>
      </c>
      <c r="E29" s="25">
        <v>3</v>
      </c>
      <c r="F29" s="25">
        <v>0</v>
      </c>
      <c r="G29" s="25">
        <v>0</v>
      </c>
    </row>
    <row r="30" spans="1:7" x14ac:dyDescent="0.3">
      <c r="A30" s="23" t="s">
        <v>86</v>
      </c>
      <c r="C30" s="25">
        <v>1</v>
      </c>
      <c r="D30" s="25">
        <v>1</v>
      </c>
      <c r="E30" s="25">
        <v>6</v>
      </c>
      <c r="F30" s="25">
        <v>0</v>
      </c>
      <c r="G30" s="25">
        <v>0</v>
      </c>
    </row>
    <row r="31" spans="1:7" x14ac:dyDescent="0.3">
      <c r="A31" s="23" t="s">
        <v>84</v>
      </c>
      <c r="C31" s="25">
        <v>0</v>
      </c>
      <c r="D31" s="25">
        <v>0</v>
      </c>
      <c r="E31" s="25">
        <v>5</v>
      </c>
      <c r="F31" s="25">
        <v>0</v>
      </c>
      <c r="G31" s="25">
        <v>0</v>
      </c>
    </row>
    <row r="32" spans="1:7" x14ac:dyDescent="0.3">
      <c r="A32" s="23" t="s">
        <v>85</v>
      </c>
      <c r="C32" s="25">
        <v>0</v>
      </c>
      <c r="D32" s="25">
        <v>1</v>
      </c>
      <c r="E32" s="25">
        <v>2</v>
      </c>
      <c r="F32" s="25">
        <v>0</v>
      </c>
      <c r="G32" s="25">
        <v>0</v>
      </c>
    </row>
    <row r="33" spans="1:7" x14ac:dyDescent="0.3">
      <c r="A33" s="23" t="s">
        <v>111</v>
      </c>
      <c r="C33" s="25">
        <v>5</v>
      </c>
      <c r="D33" s="25">
        <v>1</v>
      </c>
      <c r="E33" s="25">
        <v>5</v>
      </c>
      <c r="F33" s="25">
        <v>0</v>
      </c>
      <c r="G33" s="25">
        <v>0</v>
      </c>
    </row>
    <row r="35" spans="1:7" x14ac:dyDescent="0.3">
      <c r="C35" t="s">
        <v>242</v>
      </c>
      <c r="D35" t="s">
        <v>243</v>
      </c>
      <c r="E35" t="s">
        <v>244</v>
      </c>
      <c r="F35" t="s">
        <v>245</v>
      </c>
      <c r="G35" t="s">
        <v>246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Effort</vt:lpstr>
      <vt:lpstr>Espèces</vt:lpstr>
      <vt:lpstr>Martin Aubé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</cp:lastModifiedBy>
  <cp:lastPrinted>2020-11-15T15:01:05Z</cp:lastPrinted>
  <dcterms:created xsi:type="dcterms:W3CDTF">2020-10-22T13:49:03Z</dcterms:created>
  <dcterms:modified xsi:type="dcterms:W3CDTF">2020-12-03T20:10:42Z</dcterms:modified>
</cp:coreProperties>
</file>